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840" yWindow="105" windowWidth="21840" windowHeight="12540" tabRatio="579" activeTab="2"/>
  </bookViews>
  <sheets>
    <sheet name="фонд начисленной заработной пла" sheetId="1" r:id="rId1"/>
    <sheet name="среднесписочная численность" sheetId="2" r:id="rId2"/>
    <sheet name="среднемесячная заработная плата" sheetId="3" r:id="rId3"/>
  </sheets>
  <definedNames>
    <definedName name="_xlnm._FilterDatabase" localSheetId="0" hidden="1">'фонд начисленной заработной пла'!$A$16:$Q$136</definedName>
    <definedName name="_xlnm.Print_Titles" localSheetId="2">'среднемесячная заработная плата'!$6:$7</definedName>
    <definedName name="_xlnm.Print_Titles" localSheetId="1">'среднесписочная численность'!$6:$7</definedName>
    <definedName name="_xlnm.Print_Titles" localSheetId="0">'фонд начисленной заработной пла'!$6:$7</definedName>
    <definedName name="_xlnm.Print_Area" localSheetId="2">'среднемесячная заработная плата'!$A$1:$L$162</definedName>
    <definedName name="_xlnm.Print_Area" localSheetId="1">'среднесписочная численность'!$A$1:$L$162</definedName>
    <definedName name="_xlnm.Print_Area" localSheetId="0">'фонд начисленной заработной пла'!$A$1:$L$162</definedName>
  </definedNames>
  <calcPr calcId="125725"/>
</workbook>
</file>

<file path=xl/calcChain.xml><?xml version="1.0" encoding="utf-8"?>
<calcChain xmlns="http://schemas.openxmlformats.org/spreadsheetml/2006/main">
  <c r="C121" i="2"/>
  <c r="F109"/>
  <c r="F18"/>
  <c r="L110" i="1"/>
  <c r="L111"/>
  <c r="L112"/>
  <c r="L113"/>
  <c r="L114"/>
  <c r="L115"/>
  <c r="L117"/>
  <c r="J110"/>
  <c r="J111"/>
  <c r="J112"/>
  <c r="J113"/>
  <c r="J114"/>
  <c r="J115"/>
  <c r="J117"/>
  <c r="H110"/>
  <c r="H111"/>
  <c r="H112"/>
  <c r="H113"/>
  <c r="H114"/>
  <c r="H115"/>
  <c r="H117"/>
  <c r="F113"/>
  <c r="F114"/>
  <c r="F115"/>
  <c r="F117"/>
  <c r="D113"/>
  <c r="D114"/>
  <c r="D115"/>
  <c r="E116"/>
  <c r="G116"/>
  <c r="I116"/>
  <c r="K116"/>
  <c r="A135" i="3"/>
  <c r="A134"/>
  <c r="A132"/>
  <c r="A131"/>
  <c r="A129"/>
  <c r="A128"/>
  <c r="A124"/>
  <c r="A123"/>
  <c r="A122"/>
  <c r="A119"/>
  <c r="A118"/>
  <c r="A117"/>
  <c r="A115"/>
  <c r="A114"/>
  <c r="A113"/>
  <c r="A111"/>
  <c r="A110"/>
  <c r="A109"/>
  <c r="A107"/>
  <c r="A106"/>
  <c r="A105"/>
  <c r="A103"/>
  <c r="A102"/>
  <c r="A101"/>
  <c r="A99"/>
  <c r="A98"/>
  <c r="A96"/>
  <c r="A95"/>
  <c r="A93"/>
  <c r="A92"/>
  <c r="A90"/>
  <c r="A89"/>
  <c r="A87"/>
  <c r="A86"/>
  <c r="A84"/>
  <c r="A83"/>
  <c r="A81"/>
  <c r="A80"/>
  <c r="A78"/>
  <c r="A77"/>
  <c r="A75"/>
  <c r="A74"/>
  <c r="A72"/>
  <c r="A71"/>
  <c r="A69"/>
  <c r="A68"/>
  <c r="A66"/>
  <c r="A65"/>
  <c r="A63"/>
  <c r="A62"/>
  <c r="A60"/>
  <c r="A59"/>
  <c r="A57"/>
  <c r="A56"/>
  <c r="A54"/>
  <c r="A53"/>
  <c r="A51"/>
  <c r="A50"/>
  <c r="A48"/>
  <c r="A47"/>
  <c r="A45"/>
  <c r="A44"/>
  <c r="A42"/>
  <c r="A41"/>
  <c r="A39"/>
  <c r="A38"/>
  <c r="A36"/>
  <c r="A35"/>
  <c r="A33"/>
  <c r="A32"/>
  <c r="A30"/>
  <c r="A29"/>
  <c r="A27"/>
  <c r="A26"/>
  <c r="A22"/>
  <c r="A21"/>
  <c r="A19"/>
  <c r="A18"/>
  <c r="A17"/>
  <c r="A135" i="2"/>
  <c r="A134"/>
  <c r="A132"/>
  <c r="A131"/>
  <c r="A129"/>
  <c r="A128"/>
  <c r="A124"/>
  <c r="A123"/>
  <c r="A122"/>
  <c r="A119"/>
  <c r="A118"/>
  <c r="A117"/>
  <c r="A115"/>
  <c r="A114"/>
  <c r="A113"/>
  <c r="A111"/>
  <c r="A110"/>
  <c r="A109"/>
  <c r="A107"/>
  <c r="A106"/>
  <c r="A105"/>
  <c r="A103"/>
  <c r="A102"/>
  <c r="A101"/>
  <c r="A99"/>
  <c r="A98"/>
  <c r="A96"/>
  <c r="A95"/>
  <c r="A93"/>
  <c r="A92"/>
  <c r="A90"/>
  <c r="A89"/>
  <c r="A87"/>
  <c r="A86"/>
  <c r="A84"/>
  <c r="A83"/>
  <c r="A81"/>
  <c r="A80"/>
  <c r="A78"/>
  <c r="A77"/>
  <c r="A75"/>
  <c r="A74"/>
  <c r="A72"/>
  <c r="A71"/>
  <c r="A69"/>
  <c r="A68"/>
  <c r="A66"/>
  <c r="A65"/>
  <c r="A63"/>
  <c r="A62"/>
  <c r="A60"/>
  <c r="A59"/>
  <c r="A57"/>
  <c r="A56"/>
  <c r="A54"/>
  <c r="A53"/>
  <c r="A51"/>
  <c r="A50"/>
  <c r="A48"/>
  <c r="A47"/>
  <c r="A45"/>
  <c r="A44"/>
  <c r="A42"/>
  <c r="A41"/>
  <c r="A39"/>
  <c r="A38"/>
  <c r="A35"/>
  <c r="A33"/>
  <c r="A32"/>
  <c r="A30"/>
  <c r="A29"/>
  <c r="A27"/>
  <c r="A26"/>
  <c r="A22"/>
  <c r="A21"/>
  <c r="A19"/>
  <c r="A18"/>
  <c r="A17"/>
  <c r="J116" i="1" l="1"/>
  <c r="L116"/>
  <c r="H116"/>
  <c r="K19" i="3"/>
  <c r="I19"/>
  <c r="G19"/>
  <c r="E19"/>
  <c r="C19"/>
  <c r="B19"/>
  <c r="K18"/>
  <c r="I18"/>
  <c r="G18"/>
  <c r="E18"/>
  <c r="C18"/>
  <c r="B18"/>
  <c r="K17"/>
  <c r="I17"/>
  <c r="G17"/>
  <c r="E17"/>
  <c r="C17"/>
  <c r="B17"/>
  <c r="K22"/>
  <c r="I22"/>
  <c r="G22"/>
  <c r="E22"/>
  <c r="C22"/>
  <c r="B22"/>
  <c r="K21"/>
  <c r="I21"/>
  <c r="J21" s="1"/>
  <c r="G21"/>
  <c r="E21"/>
  <c r="C21"/>
  <c r="B21"/>
  <c r="K27"/>
  <c r="I27"/>
  <c r="G27"/>
  <c r="E27"/>
  <c r="C27"/>
  <c r="B27"/>
  <c r="K26"/>
  <c r="I26"/>
  <c r="G26"/>
  <c r="E26"/>
  <c r="C26"/>
  <c r="B26"/>
  <c r="K30"/>
  <c r="I30"/>
  <c r="G30"/>
  <c r="E30"/>
  <c r="C30"/>
  <c r="B30"/>
  <c r="K29"/>
  <c r="I29"/>
  <c r="G29"/>
  <c r="E29"/>
  <c r="C29"/>
  <c r="B29"/>
  <c r="K33"/>
  <c r="I33"/>
  <c r="G33"/>
  <c r="E33"/>
  <c r="C33"/>
  <c r="B33"/>
  <c r="K32"/>
  <c r="I32"/>
  <c r="G32"/>
  <c r="E32"/>
  <c r="C32"/>
  <c r="B32"/>
  <c r="K36"/>
  <c r="I36"/>
  <c r="G36"/>
  <c r="E36"/>
  <c r="C36"/>
  <c r="B36"/>
  <c r="K35"/>
  <c r="I35"/>
  <c r="G35"/>
  <c r="E35"/>
  <c r="C35"/>
  <c r="B35"/>
  <c r="K39"/>
  <c r="I39"/>
  <c r="G39"/>
  <c r="E39"/>
  <c r="C39"/>
  <c r="B39"/>
  <c r="K38"/>
  <c r="I38"/>
  <c r="G38"/>
  <c r="E38"/>
  <c r="C38"/>
  <c r="B38"/>
  <c r="K42"/>
  <c r="I42"/>
  <c r="G42"/>
  <c r="E42"/>
  <c r="C42"/>
  <c r="B42"/>
  <c r="K41"/>
  <c r="I41"/>
  <c r="G41"/>
  <c r="E41"/>
  <c r="C41"/>
  <c r="B41"/>
  <c r="K45"/>
  <c r="I45"/>
  <c r="G45"/>
  <c r="E45"/>
  <c r="C45"/>
  <c r="B45"/>
  <c r="K44"/>
  <c r="I44"/>
  <c r="G44"/>
  <c r="E44"/>
  <c r="C44"/>
  <c r="B44"/>
  <c r="K48"/>
  <c r="I48"/>
  <c r="G48"/>
  <c r="E48"/>
  <c r="C48"/>
  <c r="B48"/>
  <c r="K47"/>
  <c r="I47"/>
  <c r="G47"/>
  <c r="E47"/>
  <c r="C47"/>
  <c r="B47"/>
  <c r="K51"/>
  <c r="I51"/>
  <c r="G51"/>
  <c r="E51"/>
  <c r="C51"/>
  <c r="B51"/>
  <c r="K50"/>
  <c r="I50"/>
  <c r="G50"/>
  <c r="E50"/>
  <c r="C50"/>
  <c r="B50"/>
  <c r="K54"/>
  <c r="I54"/>
  <c r="G54"/>
  <c r="E54"/>
  <c r="C54"/>
  <c r="B54"/>
  <c r="K53"/>
  <c r="I53"/>
  <c r="G53"/>
  <c r="E53"/>
  <c r="C53"/>
  <c r="B53"/>
  <c r="K57"/>
  <c r="I57"/>
  <c r="G57"/>
  <c r="E57"/>
  <c r="C57"/>
  <c r="B57"/>
  <c r="K56"/>
  <c r="I56"/>
  <c r="G56"/>
  <c r="E56"/>
  <c r="C56"/>
  <c r="B56"/>
  <c r="K60"/>
  <c r="I60"/>
  <c r="G60"/>
  <c r="E60"/>
  <c r="C60"/>
  <c r="B60"/>
  <c r="K59"/>
  <c r="I59"/>
  <c r="G59"/>
  <c r="E59"/>
  <c r="C59"/>
  <c r="B59"/>
  <c r="K63"/>
  <c r="I63"/>
  <c r="G63"/>
  <c r="E63"/>
  <c r="C63"/>
  <c r="B63"/>
  <c r="K62"/>
  <c r="I62"/>
  <c r="G62"/>
  <c r="E62"/>
  <c r="C62"/>
  <c r="B62"/>
  <c r="K66"/>
  <c r="I66"/>
  <c r="G66"/>
  <c r="E66"/>
  <c r="C66"/>
  <c r="B66"/>
  <c r="K65"/>
  <c r="I65"/>
  <c r="G65"/>
  <c r="E65"/>
  <c r="C65"/>
  <c r="B65"/>
  <c r="K69"/>
  <c r="I69"/>
  <c r="G69"/>
  <c r="E69"/>
  <c r="C69"/>
  <c r="B69"/>
  <c r="K68"/>
  <c r="I68"/>
  <c r="G68"/>
  <c r="E68"/>
  <c r="C68"/>
  <c r="B68"/>
  <c r="K72"/>
  <c r="I72"/>
  <c r="G72"/>
  <c r="E72"/>
  <c r="C72"/>
  <c r="B72"/>
  <c r="K71"/>
  <c r="I71"/>
  <c r="G71"/>
  <c r="E71"/>
  <c r="C71"/>
  <c r="B71"/>
  <c r="K75"/>
  <c r="I75"/>
  <c r="G75"/>
  <c r="E75"/>
  <c r="C75"/>
  <c r="B75"/>
  <c r="K74"/>
  <c r="I74"/>
  <c r="G74"/>
  <c r="E74"/>
  <c r="C74"/>
  <c r="B74"/>
  <c r="K78"/>
  <c r="I78"/>
  <c r="G78"/>
  <c r="E78"/>
  <c r="C78"/>
  <c r="B78"/>
  <c r="K77"/>
  <c r="I77"/>
  <c r="G77"/>
  <c r="E77"/>
  <c r="C77"/>
  <c r="B77"/>
  <c r="K81"/>
  <c r="I81"/>
  <c r="G81"/>
  <c r="E81"/>
  <c r="C81"/>
  <c r="B81"/>
  <c r="K80"/>
  <c r="I80"/>
  <c r="G80"/>
  <c r="E80"/>
  <c r="C80"/>
  <c r="B80"/>
  <c r="K84"/>
  <c r="I84"/>
  <c r="G84"/>
  <c r="E84"/>
  <c r="C84"/>
  <c r="B84"/>
  <c r="K83"/>
  <c r="I83"/>
  <c r="G83"/>
  <c r="E83"/>
  <c r="C83"/>
  <c r="B83"/>
  <c r="K87"/>
  <c r="I87"/>
  <c r="G87"/>
  <c r="E87"/>
  <c r="C87"/>
  <c r="B87"/>
  <c r="K86"/>
  <c r="I86"/>
  <c r="G86"/>
  <c r="E86"/>
  <c r="C86"/>
  <c r="B86"/>
  <c r="K90"/>
  <c r="I90"/>
  <c r="G90"/>
  <c r="E90"/>
  <c r="C90"/>
  <c r="B90"/>
  <c r="K89"/>
  <c r="I89"/>
  <c r="G89"/>
  <c r="E89"/>
  <c r="C89"/>
  <c r="B89"/>
  <c r="K93"/>
  <c r="I93"/>
  <c r="G93"/>
  <c r="E93"/>
  <c r="C93"/>
  <c r="B93"/>
  <c r="K92"/>
  <c r="I92"/>
  <c r="G92"/>
  <c r="E92"/>
  <c r="C92"/>
  <c r="B92"/>
  <c r="K99"/>
  <c r="I99"/>
  <c r="G99"/>
  <c r="E99"/>
  <c r="C99"/>
  <c r="B99"/>
  <c r="K98"/>
  <c r="I98"/>
  <c r="G98"/>
  <c r="E98"/>
  <c r="C98"/>
  <c r="B98"/>
  <c r="K103"/>
  <c r="I103"/>
  <c r="G103"/>
  <c r="E103"/>
  <c r="C103"/>
  <c r="B103"/>
  <c r="K102"/>
  <c r="I102"/>
  <c r="G102"/>
  <c r="E102"/>
  <c r="C102"/>
  <c r="B102"/>
  <c r="K101"/>
  <c r="I101"/>
  <c r="G101"/>
  <c r="E101"/>
  <c r="C101"/>
  <c r="B101"/>
  <c r="K107"/>
  <c r="I107"/>
  <c r="G107"/>
  <c r="E107"/>
  <c r="C107"/>
  <c r="B107"/>
  <c r="K106"/>
  <c r="I106"/>
  <c r="G106"/>
  <c r="E106"/>
  <c r="C106"/>
  <c r="B106"/>
  <c r="K105"/>
  <c r="I105"/>
  <c r="G105"/>
  <c r="E105"/>
  <c r="C105"/>
  <c r="B105"/>
  <c r="K111"/>
  <c r="I111"/>
  <c r="G111"/>
  <c r="E111"/>
  <c r="C111"/>
  <c r="B111"/>
  <c r="K110"/>
  <c r="I110"/>
  <c r="G110"/>
  <c r="E110"/>
  <c r="C110"/>
  <c r="B110"/>
  <c r="K109"/>
  <c r="I109"/>
  <c r="G109"/>
  <c r="E109"/>
  <c r="C109"/>
  <c r="B109"/>
  <c r="K115"/>
  <c r="I115"/>
  <c r="G115"/>
  <c r="E115"/>
  <c r="C115"/>
  <c r="B115"/>
  <c r="K114"/>
  <c r="I114"/>
  <c r="G114"/>
  <c r="E114"/>
  <c r="C114"/>
  <c r="B114"/>
  <c r="K113"/>
  <c r="I113"/>
  <c r="G113"/>
  <c r="E113"/>
  <c r="C113"/>
  <c r="B113"/>
  <c r="K119"/>
  <c r="I119"/>
  <c r="G119"/>
  <c r="E119"/>
  <c r="C119"/>
  <c r="B119"/>
  <c r="K118"/>
  <c r="I118"/>
  <c r="G118"/>
  <c r="E118"/>
  <c r="C118"/>
  <c r="B118"/>
  <c r="K117"/>
  <c r="I117"/>
  <c r="G117"/>
  <c r="E117"/>
  <c r="C117"/>
  <c r="B117"/>
  <c r="K124"/>
  <c r="I124"/>
  <c r="G124"/>
  <c r="E124"/>
  <c r="C124"/>
  <c r="B124"/>
  <c r="K123"/>
  <c r="I123"/>
  <c r="G123"/>
  <c r="E123"/>
  <c r="C123"/>
  <c r="B123"/>
  <c r="K122"/>
  <c r="I122"/>
  <c r="G122"/>
  <c r="E122"/>
  <c r="C122"/>
  <c r="B122"/>
  <c r="K96"/>
  <c r="I96"/>
  <c r="G96"/>
  <c r="E96"/>
  <c r="C96"/>
  <c r="B96"/>
  <c r="K95"/>
  <c r="I95"/>
  <c r="G95"/>
  <c r="E95"/>
  <c r="C95"/>
  <c r="B95"/>
  <c r="K129"/>
  <c r="I129"/>
  <c r="G129"/>
  <c r="E129"/>
  <c r="C129"/>
  <c r="B129"/>
  <c r="K128"/>
  <c r="I128"/>
  <c r="G128"/>
  <c r="E128"/>
  <c r="C128"/>
  <c r="B128"/>
  <c r="K132"/>
  <c r="I132"/>
  <c r="G132"/>
  <c r="E132"/>
  <c r="C132"/>
  <c r="B132"/>
  <c r="K131"/>
  <c r="I131"/>
  <c r="G131"/>
  <c r="E131"/>
  <c r="C131"/>
  <c r="B131"/>
  <c r="K135"/>
  <c r="I135"/>
  <c r="G135"/>
  <c r="E135"/>
  <c r="C135"/>
  <c r="B135"/>
  <c r="K134"/>
  <c r="I134"/>
  <c r="G134"/>
  <c r="E134"/>
  <c r="C134"/>
  <c r="B134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61" i="2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H128"/>
  <c r="K34"/>
  <c r="I34"/>
  <c r="G34"/>
  <c r="E34"/>
  <c r="K34" i="1"/>
  <c r="I34"/>
  <c r="G34"/>
  <c r="E34"/>
  <c r="J132" i="3" l="1"/>
  <c r="J96"/>
  <c r="F134"/>
  <c r="L32"/>
  <c r="H33"/>
  <c r="D35"/>
  <c r="D29"/>
  <c r="L106"/>
  <c r="L103"/>
  <c r="L99"/>
  <c r="L93"/>
  <c r="H86"/>
  <c r="H77"/>
  <c r="L75"/>
  <c r="L72"/>
  <c r="L51"/>
  <c r="H47"/>
  <c r="L48"/>
  <c r="L45"/>
  <c r="L42"/>
  <c r="L39"/>
  <c r="L33"/>
  <c r="D92"/>
  <c r="D89"/>
  <c r="D74"/>
  <c r="D41"/>
  <c r="J106"/>
  <c r="D50"/>
  <c r="J110"/>
  <c r="J102"/>
  <c r="J98"/>
  <c r="F99"/>
  <c r="J92"/>
  <c r="J65"/>
  <c r="F135"/>
  <c r="L111"/>
  <c r="J81"/>
  <c r="L63"/>
  <c r="F47"/>
  <c r="J35"/>
  <c r="F33"/>
  <c r="D22"/>
  <c r="L95"/>
  <c r="L115"/>
  <c r="D102"/>
  <c r="D56"/>
  <c r="H54"/>
  <c r="F50"/>
  <c r="L27"/>
  <c r="J22"/>
  <c r="J114"/>
  <c r="F53"/>
  <c r="J134"/>
  <c r="L135"/>
  <c r="D132"/>
  <c r="D96"/>
  <c r="F123"/>
  <c r="F119"/>
  <c r="H113"/>
  <c r="D109"/>
  <c r="F105"/>
  <c r="L89"/>
  <c r="H90"/>
  <c r="L86"/>
  <c r="H87"/>
  <c r="D83"/>
  <c r="F77"/>
  <c r="L77"/>
  <c r="J74"/>
  <c r="L66"/>
  <c r="H53"/>
  <c r="D47"/>
  <c r="F39"/>
  <c r="L36"/>
  <c r="D17"/>
  <c r="F19"/>
  <c r="D135"/>
  <c r="F101"/>
  <c r="L90"/>
  <c r="L87"/>
  <c r="J72"/>
  <c r="D65"/>
  <c r="D62"/>
  <c r="L54"/>
  <c r="E34"/>
  <c r="F129"/>
  <c r="D123"/>
  <c r="K34"/>
  <c r="L123"/>
  <c r="D118"/>
  <c r="D119"/>
  <c r="D113"/>
  <c r="D114"/>
  <c r="D115"/>
  <c r="J115"/>
  <c r="H111"/>
  <c r="L107"/>
  <c r="D98"/>
  <c r="F86"/>
  <c r="J83"/>
  <c r="L84"/>
  <c r="L80"/>
  <c r="H78"/>
  <c r="D71"/>
  <c r="J68"/>
  <c r="L69"/>
  <c r="D59"/>
  <c r="L57"/>
  <c r="L53"/>
  <c r="L47"/>
  <c r="F48"/>
  <c r="F45"/>
  <c r="D32"/>
  <c r="F27"/>
  <c r="F21"/>
  <c r="H22"/>
  <c r="I34"/>
  <c r="G34"/>
  <c r="J63"/>
  <c r="D44"/>
  <c r="H96"/>
  <c r="F122"/>
  <c r="D124"/>
  <c r="J124"/>
  <c r="J113"/>
  <c r="D110"/>
  <c r="F107"/>
  <c r="F90"/>
  <c r="F80"/>
  <c r="D81"/>
  <c r="L78"/>
  <c r="F68"/>
  <c r="F57"/>
  <c r="D38"/>
  <c r="H124"/>
  <c r="J50"/>
  <c r="L129"/>
  <c r="L124"/>
  <c r="D117"/>
  <c r="L118"/>
  <c r="L114"/>
  <c r="F115"/>
  <c r="F110"/>
  <c r="H110"/>
  <c r="D111"/>
  <c r="D106"/>
  <c r="D107"/>
  <c r="J107"/>
  <c r="F103"/>
  <c r="F93"/>
  <c r="F89"/>
  <c r="H89"/>
  <c r="D86"/>
  <c r="F84"/>
  <c r="D77"/>
  <c r="F75"/>
  <c r="F71"/>
  <c r="J71"/>
  <c r="D68"/>
  <c r="F66"/>
  <c r="F62"/>
  <c r="J62"/>
  <c r="L60"/>
  <c r="D53"/>
  <c r="H48"/>
  <c r="F42"/>
  <c r="F36"/>
  <c r="F32"/>
  <c r="H32"/>
  <c r="J29"/>
  <c r="L30"/>
  <c r="H26"/>
  <c r="D27"/>
  <c r="D21"/>
  <c r="F18"/>
  <c r="J119"/>
  <c r="J69"/>
  <c r="L132"/>
  <c r="D129"/>
  <c r="H118"/>
  <c r="F87"/>
  <c r="F78"/>
  <c r="F60"/>
  <c r="F54"/>
  <c r="J51"/>
  <c r="F30"/>
  <c r="F132"/>
  <c r="F96"/>
  <c r="F114"/>
  <c r="F106"/>
  <c r="L44"/>
  <c r="L41"/>
  <c r="J19"/>
  <c r="L96"/>
  <c r="J135"/>
  <c r="L131"/>
  <c r="H132"/>
  <c r="J129"/>
  <c r="D95"/>
  <c r="J123"/>
  <c r="F124"/>
  <c r="H117"/>
  <c r="J118"/>
  <c r="L119"/>
  <c r="F113"/>
  <c r="H114"/>
  <c r="F109"/>
  <c r="J111"/>
  <c r="L105"/>
  <c r="H106"/>
  <c r="H102"/>
  <c r="D103"/>
  <c r="F98"/>
  <c r="D99"/>
  <c r="F92"/>
  <c r="D93"/>
  <c r="D90"/>
  <c r="D87"/>
  <c r="H83"/>
  <c r="D84"/>
  <c r="D80"/>
  <c r="F81"/>
  <c r="D78"/>
  <c r="F74"/>
  <c r="D75"/>
  <c r="L71"/>
  <c r="D72"/>
  <c r="H72"/>
  <c r="L68"/>
  <c r="D69"/>
  <c r="H69"/>
  <c r="F65"/>
  <c r="D66"/>
  <c r="L62"/>
  <c r="D63"/>
  <c r="H63"/>
  <c r="H59"/>
  <c r="D60"/>
  <c r="H56"/>
  <c r="D57"/>
  <c r="D54"/>
  <c r="L50"/>
  <c r="D51"/>
  <c r="H51"/>
  <c r="D48"/>
  <c r="F44"/>
  <c r="D45"/>
  <c r="H41"/>
  <c r="D42"/>
  <c r="H38"/>
  <c r="D39"/>
  <c r="F35"/>
  <c r="D36"/>
  <c r="D33"/>
  <c r="F29"/>
  <c r="D30"/>
  <c r="D26"/>
  <c r="J27"/>
  <c r="L21"/>
  <c r="F22"/>
  <c r="L18"/>
  <c r="L19"/>
  <c r="L59"/>
  <c r="L56"/>
  <c r="L38"/>
  <c r="J18"/>
  <c r="H119"/>
  <c r="L113"/>
  <c r="H115"/>
  <c r="L110"/>
  <c r="F111"/>
  <c r="H107"/>
  <c r="J103"/>
  <c r="J99"/>
  <c r="J93"/>
  <c r="J89"/>
  <c r="J90"/>
  <c r="J86"/>
  <c r="J87"/>
  <c r="J84"/>
  <c r="H80"/>
  <c r="J77"/>
  <c r="J78"/>
  <c r="J75"/>
  <c r="H71"/>
  <c r="H68"/>
  <c r="J66"/>
  <c r="H62"/>
  <c r="J60"/>
  <c r="J57"/>
  <c r="J53"/>
  <c r="J54"/>
  <c r="H50"/>
  <c r="J47"/>
  <c r="J48"/>
  <c r="J45"/>
  <c r="J42"/>
  <c r="H39"/>
  <c r="J36"/>
  <c r="J32"/>
  <c r="J33"/>
  <c r="J30"/>
  <c r="H21"/>
  <c r="L22"/>
  <c r="D19"/>
  <c r="D134"/>
  <c r="F131"/>
  <c r="J128"/>
  <c r="D122"/>
  <c r="J95"/>
  <c r="H95"/>
  <c r="L109"/>
  <c r="H105"/>
  <c r="L101"/>
  <c r="D101"/>
  <c r="J131"/>
  <c r="H131"/>
  <c r="D131"/>
  <c r="H128"/>
  <c r="D128"/>
  <c r="J122"/>
  <c r="L117"/>
  <c r="J117"/>
  <c r="F117"/>
  <c r="J109"/>
  <c r="H109"/>
  <c r="J105"/>
  <c r="D105"/>
  <c r="H101"/>
  <c r="L26"/>
  <c r="H17"/>
  <c r="J17"/>
  <c r="D18"/>
  <c r="H19"/>
  <c r="L17"/>
  <c r="F17"/>
  <c r="H18"/>
  <c r="F26"/>
  <c r="J26"/>
  <c r="H27"/>
  <c r="H29"/>
  <c r="L29"/>
  <c r="H30"/>
  <c r="H35"/>
  <c r="L35"/>
  <c r="H36"/>
  <c r="J39"/>
  <c r="F38"/>
  <c r="J38"/>
  <c r="F41"/>
  <c r="J41"/>
  <c r="H42"/>
  <c r="H44"/>
  <c r="J44"/>
  <c r="H45"/>
  <c r="F51"/>
  <c r="F56"/>
  <c r="J56"/>
  <c r="H57"/>
  <c r="F59"/>
  <c r="J59"/>
  <c r="H60"/>
  <c r="F63"/>
  <c r="H65"/>
  <c r="L65"/>
  <c r="H66"/>
  <c r="F69"/>
  <c r="F72"/>
  <c r="H74"/>
  <c r="L74"/>
  <c r="H75"/>
  <c r="J80"/>
  <c r="H81"/>
  <c r="L81"/>
  <c r="L83"/>
  <c r="F83"/>
  <c r="H84"/>
  <c r="H92"/>
  <c r="L92"/>
  <c r="H93"/>
  <c r="H98"/>
  <c r="L98"/>
  <c r="H99"/>
  <c r="J101"/>
  <c r="L102"/>
  <c r="F102"/>
  <c r="H103"/>
  <c r="F118"/>
  <c r="H122"/>
  <c r="L122"/>
  <c r="H123"/>
  <c r="F95"/>
  <c r="L128"/>
  <c r="F128"/>
  <c r="H129"/>
  <c r="H134"/>
  <c r="L134"/>
  <c r="H135"/>
  <c r="K161"/>
  <c r="K160"/>
  <c r="K159"/>
  <c r="K158"/>
  <c r="K157"/>
  <c r="K156"/>
  <c r="K155"/>
  <c r="K154"/>
  <c r="K153"/>
  <c r="K152"/>
  <c r="K151"/>
  <c r="K150"/>
  <c r="K149"/>
  <c r="K148"/>
  <c r="K147"/>
  <c r="K146"/>
  <c r="K145"/>
  <c r="K144"/>
  <c r="K143"/>
  <c r="K142"/>
  <c r="K141"/>
  <c r="K140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E161"/>
  <c r="E160"/>
  <c r="E159"/>
  <c r="E158"/>
  <c r="E157"/>
  <c r="E156"/>
  <c r="E155"/>
  <c r="E154"/>
  <c r="E153"/>
  <c r="E152"/>
  <c r="E151"/>
  <c r="E150"/>
  <c r="E149"/>
  <c r="E148"/>
  <c r="E147"/>
  <c r="E146"/>
  <c r="E145"/>
  <c r="E144"/>
  <c r="E143"/>
  <c r="E142"/>
  <c r="E141"/>
  <c r="E140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142"/>
  <c r="G141"/>
  <c r="G140"/>
  <c r="C161"/>
  <c r="C160"/>
  <c r="C159"/>
  <c r="C158"/>
  <c r="C157"/>
  <c r="C156"/>
  <c r="C155"/>
  <c r="C154"/>
  <c r="C153"/>
  <c r="C152"/>
  <c r="C151"/>
  <c r="C150"/>
  <c r="C149"/>
  <c r="C148"/>
  <c r="C147"/>
  <c r="C146"/>
  <c r="C145"/>
  <c r="C144"/>
  <c r="C143"/>
  <c r="C142"/>
  <c r="C141"/>
  <c r="C140"/>
  <c r="B161"/>
  <c r="B160"/>
  <c r="B159"/>
  <c r="B158"/>
  <c r="B157"/>
  <c r="B156"/>
  <c r="B155"/>
  <c r="B154"/>
  <c r="B153"/>
  <c r="B152"/>
  <c r="B151"/>
  <c r="B150"/>
  <c r="B149"/>
  <c r="B148"/>
  <c r="B147"/>
  <c r="B146"/>
  <c r="B145"/>
  <c r="B144"/>
  <c r="B143"/>
  <c r="B142"/>
  <c r="B141"/>
  <c r="B140"/>
  <c r="J34" l="1"/>
  <c r="H34"/>
  <c r="L34"/>
  <c r="D161"/>
  <c r="D160"/>
  <c r="D157"/>
  <c r="D156"/>
  <c r="D153"/>
  <c r="D152"/>
  <c r="D149"/>
  <c r="D148"/>
  <c r="D145"/>
  <c r="D144"/>
  <c r="D140"/>
  <c r="L161"/>
  <c r="J161"/>
  <c r="H161"/>
  <c r="F161"/>
  <c r="L160"/>
  <c r="J160"/>
  <c r="H160"/>
  <c r="F160"/>
  <c r="L159"/>
  <c r="J159"/>
  <c r="H159"/>
  <c r="F159"/>
  <c r="D159"/>
  <c r="L158"/>
  <c r="J158"/>
  <c r="H158"/>
  <c r="F158"/>
  <c r="D158"/>
  <c r="L157"/>
  <c r="J157"/>
  <c r="H157"/>
  <c r="F157"/>
  <c r="L156"/>
  <c r="J156"/>
  <c r="H156"/>
  <c r="F156"/>
  <c r="L155"/>
  <c r="J155"/>
  <c r="H155"/>
  <c r="F155"/>
  <c r="D155"/>
  <c r="L154"/>
  <c r="J154"/>
  <c r="H154"/>
  <c r="F154"/>
  <c r="D154"/>
  <c r="L153"/>
  <c r="J153"/>
  <c r="H153"/>
  <c r="F153"/>
  <c r="L152"/>
  <c r="J152"/>
  <c r="H152"/>
  <c r="F152"/>
  <c r="L151"/>
  <c r="J151"/>
  <c r="H151"/>
  <c r="F151"/>
  <c r="D151"/>
  <c r="L150"/>
  <c r="J150"/>
  <c r="H150"/>
  <c r="F150"/>
  <c r="D150"/>
  <c r="L149"/>
  <c r="J149"/>
  <c r="H149"/>
  <c r="F149"/>
  <c r="L148"/>
  <c r="J148"/>
  <c r="H148"/>
  <c r="F148"/>
  <c r="L147"/>
  <c r="J147"/>
  <c r="H147"/>
  <c r="F147"/>
  <c r="D147"/>
  <c r="L146"/>
  <c r="J146"/>
  <c r="H146"/>
  <c r="F146"/>
  <c r="D146"/>
  <c r="L145"/>
  <c r="J145"/>
  <c r="H145"/>
  <c r="F145"/>
  <c r="L144"/>
  <c r="J144"/>
  <c r="H144"/>
  <c r="F144"/>
  <c r="L143"/>
  <c r="J143"/>
  <c r="H143"/>
  <c r="F143"/>
  <c r="D143"/>
  <c r="L142"/>
  <c r="J142"/>
  <c r="H142"/>
  <c r="F142"/>
  <c r="D142"/>
  <c r="L141"/>
  <c r="J141"/>
  <c r="H141"/>
  <c r="F141"/>
  <c r="L140"/>
  <c r="J140"/>
  <c r="H140"/>
  <c r="F140"/>
  <c r="L161" i="2"/>
  <c r="J161"/>
  <c r="H161"/>
  <c r="F161"/>
  <c r="D161"/>
  <c r="L160"/>
  <c r="J160"/>
  <c r="H160"/>
  <c r="F160"/>
  <c r="D160"/>
  <c r="L159"/>
  <c r="J159"/>
  <c r="H159"/>
  <c r="F159"/>
  <c r="D159"/>
  <c r="L158"/>
  <c r="J158"/>
  <c r="H158"/>
  <c r="F158"/>
  <c r="D158"/>
  <c r="L157"/>
  <c r="J157"/>
  <c r="H157"/>
  <c r="F157"/>
  <c r="D157"/>
  <c r="L156"/>
  <c r="J156"/>
  <c r="H156"/>
  <c r="F156"/>
  <c r="D156"/>
  <c r="L155"/>
  <c r="J155"/>
  <c r="H155"/>
  <c r="F155"/>
  <c r="D155"/>
  <c r="L154"/>
  <c r="J154"/>
  <c r="H154"/>
  <c r="F154"/>
  <c r="D154"/>
  <c r="L153"/>
  <c r="J153"/>
  <c r="H153"/>
  <c r="F153"/>
  <c r="D153"/>
  <c r="L152"/>
  <c r="J152"/>
  <c r="H152"/>
  <c r="F152"/>
  <c r="D152"/>
  <c r="L151"/>
  <c r="J151"/>
  <c r="H151"/>
  <c r="F151"/>
  <c r="D151"/>
  <c r="L150"/>
  <c r="J150"/>
  <c r="H150"/>
  <c r="F150"/>
  <c r="D150"/>
  <c r="L149"/>
  <c r="J149"/>
  <c r="H149"/>
  <c r="F149"/>
  <c r="D149"/>
  <c r="L148"/>
  <c r="J148"/>
  <c r="H148"/>
  <c r="F148"/>
  <c r="D148"/>
  <c r="L147"/>
  <c r="J147"/>
  <c r="H147"/>
  <c r="F147"/>
  <c r="D147"/>
  <c r="L146"/>
  <c r="J146"/>
  <c r="H146"/>
  <c r="F146"/>
  <c r="D146"/>
  <c r="L145"/>
  <c r="J145"/>
  <c r="H145"/>
  <c r="F145"/>
  <c r="D145"/>
  <c r="L144"/>
  <c r="J144"/>
  <c r="H144"/>
  <c r="F144"/>
  <c r="D144"/>
  <c r="L143"/>
  <c r="J143"/>
  <c r="H143"/>
  <c r="F143"/>
  <c r="D143"/>
  <c r="L142"/>
  <c r="J142"/>
  <c r="H142"/>
  <c r="F142"/>
  <c r="D142"/>
  <c r="L141"/>
  <c r="J141"/>
  <c r="H141"/>
  <c r="F141"/>
  <c r="D141"/>
  <c r="L140"/>
  <c r="J140"/>
  <c r="H140"/>
  <c r="F140"/>
  <c r="D140"/>
  <c r="L135"/>
  <c r="J135"/>
  <c r="H135"/>
  <c r="F135"/>
  <c r="D135"/>
  <c r="L134"/>
  <c r="J134"/>
  <c r="H134"/>
  <c r="F134"/>
  <c r="D134"/>
  <c r="K133"/>
  <c r="I133"/>
  <c r="G133"/>
  <c r="E133"/>
  <c r="C133"/>
  <c r="B133"/>
  <c r="L132"/>
  <c r="J132"/>
  <c r="H132"/>
  <c r="F132"/>
  <c r="D132"/>
  <c r="L131"/>
  <c r="J131"/>
  <c r="H131"/>
  <c r="F131"/>
  <c r="D131"/>
  <c r="K130"/>
  <c r="I130"/>
  <c r="G130"/>
  <c r="E130"/>
  <c r="C130"/>
  <c r="B130"/>
  <c r="L129"/>
  <c r="J129"/>
  <c r="H129"/>
  <c r="F129"/>
  <c r="D129"/>
  <c r="L128"/>
  <c r="J128"/>
  <c r="F128"/>
  <c r="D128"/>
  <c r="K127"/>
  <c r="I127"/>
  <c r="G127"/>
  <c r="E127"/>
  <c r="C127"/>
  <c r="B127"/>
  <c r="L124"/>
  <c r="J124"/>
  <c r="H124"/>
  <c r="F124"/>
  <c r="D124"/>
  <c r="L123"/>
  <c r="J123"/>
  <c r="H123"/>
  <c r="F123"/>
  <c r="D123"/>
  <c r="L122"/>
  <c r="J122"/>
  <c r="H122"/>
  <c r="F122"/>
  <c r="D122"/>
  <c r="K121"/>
  <c r="I121"/>
  <c r="G121"/>
  <c r="E121"/>
  <c r="B121"/>
  <c r="L119"/>
  <c r="J119"/>
  <c r="H119"/>
  <c r="F119"/>
  <c r="D119"/>
  <c r="L118"/>
  <c r="J118"/>
  <c r="H118"/>
  <c r="F118"/>
  <c r="D118"/>
  <c r="L117"/>
  <c r="J117"/>
  <c r="H117"/>
  <c r="F117"/>
  <c r="D117"/>
  <c r="K116"/>
  <c r="I116"/>
  <c r="G116"/>
  <c r="E116"/>
  <c r="C116"/>
  <c r="B116"/>
  <c r="L115"/>
  <c r="J115"/>
  <c r="H115"/>
  <c r="F115"/>
  <c r="D115"/>
  <c r="L114"/>
  <c r="J114"/>
  <c r="H114"/>
  <c r="F114"/>
  <c r="D114"/>
  <c r="L113"/>
  <c r="J113"/>
  <c r="H113"/>
  <c r="F113"/>
  <c r="D113"/>
  <c r="K112"/>
  <c r="I112"/>
  <c r="G112"/>
  <c r="E112"/>
  <c r="C112"/>
  <c r="B112"/>
  <c r="L111"/>
  <c r="J111"/>
  <c r="H111"/>
  <c r="F111"/>
  <c r="D111"/>
  <c r="L110"/>
  <c r="J110"/>
  <c r="H110"/>
  <c r="F110"/>
  <c r="D110"/>
  <c r="L109"/>
  <c r="J109"/>
  <c r="H109"/>
  <c r="D109"/>
  <c r="K108"/>
  <c r="I108"/>
  <c r="G108"/>
  <c r="E108"/>
  <c r="C108"/>
  <c r="B108"/>
  <c r="L107"/>
  <c r="J107"/>
  <c r="H107"/>
  <c r="F107"/>
  <c r="D107"/>
  <c r="L106"/>
  <c r="J106"/>
  <c r="H106"/>
  <c r="F106"/>
  <c r="D106"/>
  <c r="L105"/>
  <c r="J105"/>
  <c r="H105"/>
  <c r="F105"/>
  <c r="D105"/>
  <c r="K104"/>
  <c r="I104"/>
  <c r="G104"/>
  <c r="E104"/>
  <c r="C104"/>
  <c r="B104"/>
  <c r="L103"/>
  <c r="J103"/>
  <c r="H103"/>
  <c r="F103"/>
  <c r="D103"/>
  <c r="L102"/>
  <c r="J102"/>
  <c r="H102"/>
  <c r="F102"/>
  <c r="D102"/>
  <c r="L101"/>
  <c r="J101"/>
  <c r="H101"/>
  <c r="F101"/>
  <c r="D101"/>
  <c r="K100"/>
  <c r="I100"/>
  <c r="G100"/>
  <c r="E100"/>
  <c r="C100"/>
  <c r="B100"/>
  <c r="L99"/>
  <c r="J99"/>
  <c r="H99"/>
  <c r="F99"/>
  <c r="D99"/>
  <c r="L98"/>
  <c r="J98"/>
  <c r="H98"/>
  <c r="F98"/>
  <c r="D98"/>
  <c r="K97"/>
  <c r="I97"/>
  <c r="G97"/>
  <c r="E97"/>
  <c r="C97"/>
  <c r="B97"/>
  <c r="L96"/>
  <c r="J96"/>
  <c r="H96"/>
  <c r="F96"/>
  <c r="D96"/>
  <c r="L95"/>
  <c r="J95"/>
  <c r="H95"/>
  <c r="F95"/>
  <c r="D95"/>
  <c r="K94"/>
  <c r="I94"/>
  <c r="G94"/>
  <c r="E94"/>
  <c r="C94"/>
  <c r="B94"/>
  <c r="L93"/>
  <c r="J93"/>
  <c r="H93"/>
  <c r="F93"/>
  <c r="D93"/>
  <c r="L92"/>
  <c r="J92"/>
  <c r="H92"/>
  <c r="F92"/>
  <c r="D92"/>
  <c r="K91"/>
  <c r="I91"/>
  <c r="G91"/>
  <c r="E91"/>
  <c r="C91"/>
  <c r="B91"/>
  <c r="L90"/>
  <c r="J90"/>
  <c r="H90"/>
  <c r="F90"/>
  <c r="D90"/>
  <c r="L89"/>
  <c r="J89"/>
  <c r="H89"/>
  <c r="F89"/>
  <c r="D89"/>
  <c r="K88"/>
  <c r="I88"/>
  <c r="G88"/>
  <c r="E88"/>
  <c r="C88"/>
  <c r="B88"/>
  <c r="L87"/>
  <c r="J87"/>
  <c r="H87"/>
  <c r="F87"/>
  <c r="D87"/>
  <c r="L86"/>
  <c r="J86"/>
  <c r="H86"/>
  <c r="F86"/>
  <c r="D86"/>
  <c r="K85"/>
  <c r="I85"/>
  <c r="G85"/>
  <c r="E85"/>
  <c r="C85"/>
  <c r="B85"/>
  <c r="L84"/>
  <c r="J84"/>
  <c r="H84"/>
  <c r="F84"/>
  <c r="D84"/>
  <c r="L83"/>
  <c r="J83"/>
  <c r="H83"/>
  <c r="F83"/>
  <c r="D83"/>
  <c r="K82"/>
  <c r="I82"/>
  <c r="G82"/>
  <c r="E82"/>
  <c r="C82"/>
  <c r="B82"/>
  <c r="L81"/>
  <c r="J81"/>
  <c r="H81"/>
  <c r="F81"/>
  <c r="D81"/>
  <c r="L80"/>
  <c r="J80"/>
  <c r="H80"/>
  <c r="F80"/>
  <c r="D80"/>
  <c r="K79"/>
  <c r="I79"/>
  <c r="G79"/>
  <c r="E79"/>
  <c r="C79"/>
  <c r="B79"/>
  <c r="L78"/>
  <c r="J78"/>
  <c r="H78"/>
  <c r="F78"/>
  <c r="D78"/>
  <c r="L77"/>
  <c r="J77"/>
  <c r="H77"/>
  <c r="F77"/>
  <c r="D77"/>
  <c r="K76"/>
  <c r="I76"/>
  <c r="G76"/>
  <c r="E76"/>
  <c r="C76"/>
  <c r="B76"/>
  <c r="L75"/>
  <c r="J75"/>
  <c r="H75"/>
  <c r="F75"/>
  <c r="D75"/>
  <c r="L74"/>
  <c r="J74"/>
  <c r="H74"/>
  <c r="F74"/>
  <c r="D74"/>
  <c r="K73"/>
  <c r="I73"/>
  <c r="G73"/>
  <c r="E73"/>
  <c r="C73"/>
  <c r="B73"/>
  <c r="L72"/>
  <c r="J72"/>
  <c r="H72"/>
  <c r="F72"/>
  <c r="D72"/>
  <c r="L71"/>
  <c r="J71"/>
  <c r="H71"/>
  <c r="F71"/>
  <c r="D71"/>
  <c r="K70"/>
  <c r="I70"/>
  <c r="G70"/>
  <c r="E70"/>
  <c r="C70"/>
  <c r="B70"/>
  <c r="L69"/>
  <c r="J69"/>
  <c r="H69"/>
  <c r="F69"/>
  <c r="D69"/>
  <c r="L68"/>
  <c r="J68"/>
  <c r="H68"/>
  <c r="F68"/>
  <c r="D68"/>
  <c r="K67"/>
  <c r="I67"/>
  <c r="G67"/>
  <c r="E67"/>
  <c r="C67"/>
  <c r="B67"/>
  <c r="L66"/>
  <c r="J66"/>
  <c r="H66"/>
  <c r="F66"/>
  <c r="D66"/>
  <c r="L65"/>
  <c r="J65"/>
  <c r="H65"/>
  <c r="F65"/>
  <c r="D65"/>
  <c r="K64"/>
  <c r="I64"/>
  <c r="G64"/>
  <c r="E64"/>
  <c r="C64"/>
  <c r="B64"/>
  <c r="L63"/>
  <c r="J63"/>
  <c r="H63"/>
  <c r="F63"/>
  <c r="D63"/>
  <c r="L62"/>
  <c r="J62"/>
  <c r="H62"/>
  <c r="F62"/>
  <c r="D62"/>
  <c r="K61"/>
  <c r="I61"/>
  <c r="G61"/>
  <c r="E61"/>
  <c r="C61"/>
  <c r="B61"/>
  <c r="L60"/>
  <c r="J60"/>
  <c r="H60"/>
  <c r="F60"/>
  <c r="D60"/>
  <c r="L59"/>
  <c r="J59"/>
  <c r="H59"/>
  <c r="F59"/>
  <c r="D59"/>
  <c r="K58"/>
  <c r="I58"/>
  <c r="G58"/>
  <c r="E58"/>
  <c r="C58"/>
  <c r="B58"/>
  <c r="L57"/>
  <c r="J57"/>
  <c r="H57"/>
  <c r="F57"/>
  <c r="D57"/>
  <c r="L56"/>
  <c r="J56"/>
  <c r="H56"/>
  <c r="F56"/>
  <c r="D56"/>
  <c r="K55"/>
  <c r="I55"/>
  <c r="G55"/>
  <c r="E55"/>
  <c r="C55"/>
  <c r="B55"/>
  <c r="L54"/>
  <c r="J54"/>
  <c r="H54"/>
  <c r="F54"/>
  <c r="D54"/>
  <c r="L53"/>
  <c r="J53"/>
  <c r="H53"/>
  <c r="F53"/>
  <c r="D53"/>
  <c r="K52"/>
  <c r="I52"/>
  <c r="G52"/>
  <c r="E52"/>
  <c r="C52"/>
  <c r="B52"/>
  <c r="L51"/>
  <c r="J51"/>
  <c r="H51"/>
  <c r="F51"/>
  <c r="D51"/>
  <c r="L50"/>
  <c r="J50"/>
  <c r="H50"/>
  <c r="F50"/>
  <c r="D50"/>
  <c r="K49"/>
  <c r="I49"/>
  <c r="G49"/>
  <c r="E49"/>
  <c r="C49"/>
  <c r="B49"/>
  <c r="L48"/>
  <c r="J48"/>
  <c r="H48"/>
  <c r="F48"/>
  <c r="D48"/>
  <c r="L47"/>
  <c r="J47"/>
  <c r="H47"/>
  <c r="F47"/>
  <c r="D47"/>
  <c r="K46"/>
  <c r="I46"/>
  <c r="G46"/>
  <c r="E46"/>
  <c r="C46"/>
  <c r="B46"/>
  <c r="L45"/>
  <c r="J45"/>
  <c r="H45"/>
  <c r="F45"/>
  <c r="D45"/>
  <c r="L44"/>
  <c r="J44"/>
  <c r="H44"/>
  <c r="F44"/>
  <c r="D44"/>
  <c r="K43"/>
  <c r="I43"/>
  <c r="G43"/>
  <c r="E43"/>
  <c r="C43"/>
  <c r="B43"/>
  <c r="L42"/>
  <c r="J42"/>
  <c r="H42"/>
  <c r="F42"/>
  <c r="D42"/>
  <c r="L41"/>
  <c r="J41"/>
  <c r="H41"/>
  <c r="F41"/>
  <c r="D41"/>
  <c r="K40"/>
  <c r="I40"/>
  <c r="G40"/>
  <c r="E40"/>
  <c r="C40"/>
  <c r="B40"/>
  <c r="L39"/>
  <c r="J39"/>
  <c r="H39"/>
  <c r="F39"/>
  <c r="D39"/>
  <c r="L38"/>
  <c r="J38"/>
  <c r="H38"/>
  <c r="F38"/>
  <c r="D38"/>
  <c r="K37"/>
  <c r="I37"/>
  <c r="G37"/>
  <c r="E37"/>
  <c r="C37"/>
  <c r="B37"/>
  <c r="L36"/>
  <c r="J36"/>
  <c r="H36"/>
  <c r="F36"/>
  <c r="D36"/>
  <c r="L35"/>
  <c r="J35"/>
  <c r="H35"/>
  <c r="F35"/>
  <c r="D35"/>
  <c r="L34"/>
  <c r="J34"/>
  <c r="H34"/>
  <c r="C34"/>
  <c r="B34"/>
  <c r="L33"/>
  <c r="J33"/>
  <c r="H33"/>
  <c r="F33"/>
  <c r="D33"/>
  <c r="L32"/>
  <c r="J32"/>
  <c r="H32"/>
  <c r="F32"/>
  <c r="D32"/>
  <c r="K31"/>
  <c r="I31"/>
  <c r="G31"/>
  <c r="E31"/>
  <c r="C31"/>
  <c r="B31"/>
  <c r="L30"/>
  <c r="J30"/>
  <c r="H30"/>
  <c r="F30"/>
  <c r="D30"/>
  <c r="L29"/>
  <c r="J29"/>
  <c r="H29"/>
  <c r="F29"/>
  <c r="D29"/>
  <c r="K28"/>
  <c r="I28"/>
  <c r="G28"/>
  <c r="E28"/>
  <c r="C28"/>
  <c r="B28"/>
  <c r="L27"/>
  <c r="J27"/>
  <c r="H27"/>
  <c r="F27"/>
  <c r="D27"/>
  <c r="L26"/>
  <c r="J26"/>
  <c r="H26"/>
  <c r="F26"/>
  <c r="D26"/>
  <c r="K25"/>
  <c r="I25"/>
  <c r="G25"/>
  <c r="E25"/>
  <c r="C25"/>
  <c r="B25"/>
  <c r="L22"/>
  <c r="J22"/>
  <c r="H22"/>
  <c r="F22"/>
  <c r="D22"/>
  <c r="L21"/>
  <c r="J21"/>
  <c r="H21"/>
  <c r="F21"/>
  <c r="D21"/>
  <c r="K20"/>
  <c r="I20"/>
  <c r="G20"/>
  <c r="E20"/>
  <c r="C20"/>
  <c r="B20"/>
  <c r="L19"/>
  <c r="J19"/>
  <c r="H19"/>
  <c r="F19"/>
  <c r="D19"/>
  <c r="L18"/>
  <c r="J18"/>
  <c r="H18"/>
  <c r="D18"/>
  <c r="L17"/>
  <c r="J17"/>
  <c r="H17"/>
  <c r="F17"/>
  <c r="D17"/>
  <c r="K16"/>
  <c r="I16"/>
  <c r="G16"/>
  <c r="E16"/>
  <c r="C16"/>
  <c r="B16"/>
  <c r="K12"/>
  <c r="I12"/>
  <c r="G12"/>
  <c r="E12"/>
  <c r="C12"/>
  <c r="B12"/>
  <c r="K8"/>
  <c r="I8"/>
  <c r="G8"/>
  <c r="E8"/>
  <c r="C8"/>
  <c r="B8"/>
  <c r="K8" i="1"/>
  <c r="I8"/>
  <c r="I8" i="3" s="1"/>
  <c r="G8" i="1"/>
  <c r="E8"/>
  <c r="C8"/>
  <c r="C8" i="3" s="1"/>
  <c r="K133" i="1"/>
  <c r="I133"/>
  <c r="G133"/>
  <c r="G133" i="3" s="1"/>
  <c r="E133" i="1"/>
  <c r="E133" i="3" s="1"/>
  <c r="C133" i="1"/>
  <c r="B133"/>
  <c r="K130"/>
  <c r="I130"/>
  <c r="G130"/>
  <c r="G130" i="3" s="1"/>
  <c r="E130" i="1"/>
  <c r="C130"/>
  <c r="B130"/>
  <c r="B130" i="3" s="1"/>
  <c r="K127" i="1"/>
  <c r="I127"/>
  <c r="G127"/>
  <c r="E127"/>
  <c r="E127" i="3" s="1"/>
  <c r="C127" i="1"/>
  <c r="B127"/>
  <c r="B8"/>
  <c r="K121"/>
  <c r="I121"/>
  <c r="G121"/>
  <c r="E121"/>
  <c r="C121"/>
  <c r="B121"/>
  <c r="C116"/>
  <c r="B116"/>
  <c r="B116" i="3" s="1"/>
  <c r="K112" i="1"/>
  <c r="I112"/>
  <c r="G112"/>
  <c r="E112"/>
  <c r="C112"/>
  <c r="B112"/>
  <c r="K108"/>
  <c r="I108"/>
  <c r="G108"/>
  <c r="G108" i="3" s="1"/>
  <c r="E108" i="1"/>
  <c r="E108" i="3" s="1"/>
  <c r="C108" i="1"/>
  <c r="B108"/>
  <c r="K104"/>
  <c r="I104"/>
  <c r="I104" i="3" s="1"/>
  <c r="G104" i="1"/>
  <c r="E104"/>
  <c r="E104" i="3" s="1"/>
  <c r="C104" i="1"/>
  <c r="B104"/>
  <c r="K100"/>
  <c r="I100"/>
  <c r="I100" i="3" s="1"/>
  <c r="G100" i="1"/>
  <c r="E100"/>
  <c r="C100"/>
  <c r="B100"/>
  <c r="K97"/>
  <c r="I97"/>
  <c r="G97"/>
  <c r="E97"/>
  <c r="C97"/>
  <c r="B97"/>
  <c r="K94"/>
  <c r="I94"/>
  <c r="I94" i="3" s="1"/>
  <c r="G94" i="1"/>
  <c r="E94"/>
  <c r="C94"/>
  <c r="B94"/>
  <c r="B94" i="3" s="1"/>
  <c r="K91" i="1"/>
  <c r="I91"/>
  <c r="G91"/>
  <c r="E91"/>
  <c r="C91"/>
  <c r="B91"/>
  <c r="K88"/>
  <c r="I88"/>
  <c r="G88"/>
  <c r="E88"/>
  <c r="C88"/>
  <c r="B88"/>
  <c r="K85"/>
  <c r="I85"/>
  <c r="G85"/>
  <c r="E85"/>
  <c r="C85"/>
  <c r="B85"/>
  <c r="K82"/>
  <c r="I82"/>
  <c r="G82"/>
  <c r="E82"/>
  <c r="C82"/>
  <c r="B82"/>
  <c r="K79"/>
  <c r="I79"/>
  <c r="G79"/>
  <c r="E79"/>
  <c r="C79"/>
  <c r="B79"/>
  <c r="K76"/>
  <c r="I76"/>
  <c r="G76"/>
  <c r="E76"/>
  <c r="C76"/>
  <c r="B76"/>
  <c r="K73"/>
  <c r="I73"/>
  <c r="G73"/>
  <c r="E73"/>
  <c r="C73"/>
  <c r="B73"/>
  <c r="K70"/>
  <c r="I70"/>
  <c r="G70"/>
  <c r="E70"/>
  <c r="C70"/>
  <c r="B70"/>
  <c r="K67"/>
  <c r="I67"/>
  <c r="G67"/>
  <c r="E67"/>
  <c r="C67"/>
  <c r="B67"/>
  <c r="K64"/>
  <c r="I64"/>
  <c r="G64"/>
  <c r="E64"/>
  <c r="C64"/>
  <c r="B64"/>
  <c r="K61"/>
  <c r="I61"/>
  <c r="G61"/>
  <c r="E61"/>
  <c r="C61"/>
  <c r="B61"/>
  <c r="K58"/>
  <c r="I58"/>
  <c r="G58"/>
  <c r="E58"/>
  <c r="C58"/>
  <c r="B58"/>
  <c r="K55"/>
  <c r="I55"/>
  <c r="G55"/>
  <c r="E55"/>
  <c r="C55"/>
  <c r="B55"/>
  <c r="K52"/>
  <c r="I52"/>
  <c r="G52"/>
  <c r="E52"/>
  <c r="C52"/>
  <c r="B52"/>
  <c r="K49"/>
  <c r="I49"/>
  <c r="G49"/>
  <c r="E49"/>
  <c r="C49"/>
  <c r="B49"/>
  <c r="K46"/>
  <c r="I46"/>
  <c r="G46"/>
  <c r="E46"/>
  <c r="C46"/>
  <c r="B46"/>
  <c r="K43"/>
  <c r="I43"/>
  <c r="G43"/>
  <c r="E43"/>
  <c r="C43"/>
  <c r="B43"/>
  <c r="K40"/>
  <c r="I40"/>
  <c r="G40"/>
  <c r="E40"/>
  <c r="C40"/>
  <c r="B40"/>
  <c r="K37"/>
  <c r="I37"/>
  <c r="G37"/>
  <c r="E37"/>
  <c r="C37"/>
  <c r="B37"/>
  <c r="C34"/>
  <c r="B34"/>
  <c r="K31"/>
  <c r="I31"/>
  <c r="G31"/>
  <c r="E31"/>
  <c r="C31"/>
  <c r="B31"/>
  <c r="K28"/>
  <c r="I28"/>
  <c r="G28"/>
  <c r="E28"/>
  <c r="C28"/>
  <c r="B28"/>
  <c r="K25"/>
  <c r="I25"/>
  <c r="G25"/>
  <c r="G25" i="3" s="1"/>
  <c r="E25" i="1"/>
  <c r="C25"/>
  <c r="B25"/>
  <c r="L135"/>
  <c r="J135"/>
  <c r="H135"/>
  <c r="F135"/>
  <c r="L134"/>
  <c r="J134"/>
  <c r="H134"/>
  <c r="F134"/>
  <c r="L132"/>
  <c r="J132"/>
  <c r="H132"/>
  <c r="F132"/>
  <c r="L131"/>
  <c r="J131"/>
  <c r="H131"/>
  <c r="F131"/>
  <c r="L129"/>
  <c r="J129"/>
  <c r="H129"/>
  <c r="F129"/>
  <c r="L128"/>
  <c r="J128"/>
  <c r="H128"/>
  <c r="F128"/>
  <c r="L124"/>
  <c r="J124"/>
  <c r="H124"/>
  <c r="F124"/>
  <c r="L123"/>
  <c r="J123"/>
  <c r="H123"/>
  <c r="F123"/>
  <c r="L122"/>
  <c r="J122"/>
  <c r="H122"/>
  <c r="F122"/>
  <c r="L119"/>
  <c r="J119"/>
  <c r="H119"/>
  <c r="F119"/>
  <c r="L118"/>
  <c r="J118"/>
  <c r="H118"/>
  <c r="F118"/>
  <c r="F111"/>
  <c r="F110"/>
  <c r="L109"/>
  <c r="J109"/>
  <c r="H109"/>
  <c r="F109"/>
  <c r="L107"/>
  <c r="J107"/>
  <c r="H107"/>
  <c r="F107"/>
  <c r="L106"/>
  <c r="J106"/>
  <c r="H106"/>
  <c r="F106"/>
  <c r="L105"/>
  <c r="J105"/>
  <c r="H105"/>
  <c r="F105"/>
  <c r="L103"/>
  <c r="J103"/>
  <c r="H103"/>
  <c r="F103"/>
  <c r="L102"/>
  <c r="J102"/>
  <c r="H102"/>
  <c r="F102"/>
  <c r="L101"/>
  <c r="J101"/>
  <c r="H101"/>
  <c r="F101"/>
  <c r="L99"/>
  <c r="J99"/>
  <c r="H99"/>
  <c r="F99"/>
  <c r="L98"/>
  <c r="J98"/>
  <c r="H98"/>
  <c r="F98"/>
  <c r="L96"/>
  <c r="J96"/>
  <c r="H96"/>
  <c r="F96"/>
  <c r="L95"/>
  <c r="J95"/>
  <c r="H95"/>
  <c r="F95"/>
  <c r="L93"/>
  <c r="J93"/>
  <c r="H93"/>
  <c r="F93"/>
  <c r="L92"/>
  <c r="J92"/>
  <c r="H92"/>
  <c r="F92"/>
  <c r="L90"/>
  <c r="J90"/>
  <c r="H90"/>
  <c r="F90"/>
  <c r="L89"/>
  <c r="J89"/>
  <c r="H89"/>
  <c r="F89"/>
  <c r="L87"/>
  <c r="J87"/>
  <c r="H87"/>
  <c r="F87"/>
  <c r="L86"/>
  <c r="J86"/>
  <c r="H86"/>
  <c r="F86"/>
  <c r="L84"/>
  <c r="J84"/>
  <c r="H84"/>
  <c r="F84"/>
  <c r="L83"/>
  <c r="J83"/>
  <c r="H83"/>
  <c r="F83"/>
  <c r="L81"/>
  <c r="J81"/>
  <c r="H81"/>
  <c r="F81"/>
  <c r="L80"/>
  <c r="J80"/>
  <c r="H80"/>
  <c r="F80"/>
  <c r="L78"/>
  <c r="J78"/>
  <c r="H78"/>
  <c r="F78"/>
  <c r="L77"/>
  <c r="J77"/>
  <c r="H77"/>
  <c r="F77"/>
  <c r="L75"/>
  <c r="J75"/>
  <c r="H75"/>
  <c r="F75"/>
  <c r="L74"/>
  <c r="J74"/>
  <c r="H74"/>
  <c r="F74"/>
  <c r="L72"/>
  <c r="J72"/>
  <c r="H72"/>
  <c r="F72"/>
  <c r="L71"/>
  <c r="J71"/>
  <c r="H71"/>
  <c r="F71"/>
  <c r="L69"/>
  <c r="J69"/>
  <c r="H69"/>
  <c r="F69"/>
  <c r="L68"/>
  <c r="J68"/>
  <c r="H68"/>
  <c r="F68"/>
  <c r="L66"/>
  <c r="J66"/>
  <c r="H66"/>
  <c r="F66"/>
  <c r="L65"/>
  <c r="J65"/>
  <c r="H65"/>
  <c r="F65"/>
  <c r="L63"/>
  <c r="J63"/>
  <c r="H63"/>
  <c r="F63"/>
  <c r="L62"/>
  <c r="J62"/>
  <c r="H62"/>
  <c r="F62"/>
  <c r="L60"/>
  <c r="J60"/>
  <c r="H60"/>
  <c r="F60"/>
  <c r="L59"/>
  <c r="J59"/>
  <c r="H59"/>
  <c r="F59"/>
  <c r="L57"/>
  <c r="J57"/>
  <c r="H57"/>
  <c r="F57"/>
  <c r="L56"/>
  <c r="J56"/>
  <c r="H56"/>
  <c r="F56"/>
  <c r="L54"/>
  <c r="J54"/>
  <c r="H54"/>
  <c r="F54"/>
  <c r="L53"/>
  <c r="J53"/>
  <c r="H53"/>
  <c r="F53"/>
  <c r="L51"/>
  <c r="J51"/>
  <c r="H51"/>
  <c r="F51"/>
  <c r="L50"/>
  <c r="J50"/>
  <c r="H50"/>
  <c r="F50"/>
  <c r="L48"/>
  <c r="J48"/>
  <c r="H48"/>
  <c r="F48"/>
  <c r="L47"/>
  <c r="J47"/>
  <c r="H47"/>
  <c r="F47"/>
  <c r="L45"/>
  <c r="J45"/>
  <c r="H45"/>
  <c r="F45"/>
  <c r="L44"/>
  <c r="J44"/>
  <c r="H44"/>
  <c r="F44"/>
  <c r="L42"/>
  <c r="J42"/>
  <c r="H42"/>
  <c r="F42"/>
  <c r="L41"/>
  <c r="J41"/>
  <c r="H41"/>
  <c r="F41"/>
  <c r="L39"/>
  <c r="J39"/>
  <c r="H39"/>
  <c r="F39"/>
  <c r="L38"/>
  <c r="J38"/>
  <c r="H38"/>
  <c r="F38"/>
  <c r="L36"/>
  <c r="J36"/>
  <c r="H36"/>
  <c r="F36"/>
  <c r="L35"/>
  <c r="J35"/>
  <c r="H35"/>
  <c r="F35"/>
  <c r="L33"/>
  <c r="J33"/>
  <c r="H33"/>
  <c r="F33"/>
  <c r="L32"/>
  <c r="J32"/>
  <c r="H32"/>
  <c r="F32"/>
  <c r="L30"/>
  <c r="J30"/>
  <c r="H30"/>
  <c r="F30"/>
  <c r="L29"/>
  <c r="J29"/>
  <c r="H29"/>
  <c r="F29"/>
  <c r="L27"/>
  <c r="J27"/>
  <c r="H27"/>
  <c r="F27"/>
  <c r="L26"/>
  <c r="J26"/>
  <c r="H26"/>
  <c r="F26"/>
  <c r="D135"/>
  <c r="D134"/>
  <c r="D132"/>
  <c r="D131"/>
  <c r="D129"/>
  <c r="D128"/>
  <c r="D124"/>
  <c r="D123"/>
  <c r="D122"/>
  <c r="D119"/>
  <c r="D118"/>
  <c r="D117"/>
  <c r="D111"/>
  <c r="D110"/>
  <c r="D109"/>
  <c r="D107"/>
  <c r="D106"/>
  <c r="D105"/>
  <c r="D103"/>
  <c r="D102"/>
  <c r="D101"/>
  <c r="D99"/>
  <c r="D98"/>
  <c r="D96"/>
  <c r="D95"/>
  <c r="D93"/>
  <c r="D92"/>
  <c r="D90"/>
  <c r="D89"/>
  <c r="D87"/>
  <c r="D86"/>
  <c r="D84"/>
  <c r="D83"/>
  <c r="D81"/>
  <c r="D80"/>
  <c r="D78"/>
  <c r="D77"/>
  <c r="D75"/>
  <c r="D74"/>
  <c r="D72"/>
  <c r="D71"/>
  <c r="D69"/>
  <c r="D68"/>
  <c r="D66"/>
  <c r="D65"/>
  <c r="D63"/>
  <c r="D62"/>
  <c r="D60"/>
  <c r="D59"/>
  <c r="D57"/>
  <c r="D56"/>
  <c r="D54"/>
  <c r="D53"/>
  <c r="D51"/>
  <c r="D50"/>
  <c r="D48"/>
  <c r="D47"/>
  <c r="D45"/>
  <c r="D44"/>
  <c r="D42"/>
  <c r="D41"/>
  <c r="D39"/>
  <c r="D38"/>
  <c r="D36"/>
  <c r="D35"/>
  <c r="D33"/>
  <c r="D32"/>
  <c r="D30"/>
  <c r="D29"/>
  <c r="D27"/>
  <c r="D26"/>
  <c r="L22"/>
  <c r="L21"/>
  <c r="J22"/>
  <c r="J21"/>
  <c r="H22"/>
  <c r="H21"/>
  <c r="F22"/>
  <c r="F21"/>
  <c r="D22"/>
  <c r="D21"/>
  <c r="K20"/>
  <c r="I20"/>
  <c r="G20"/>
  <c r="E20"/>
  <c r="C20"/>
  <c r="B20"/>
  <c r="L19"/>
  <c r="L18"/>
  <c r="L17"/>
  <c r="J19"/>
  <c r="J18"/>
  <c r="J17"/>
  <c r="H19"/>
  <c r="H18"/>
  <c r="H17"/>
  <c r="F19"/>
  <c r="F18"/>
  <c r="F17"/>
  <c r="D19"/>
  <c r="D18"/>
  <c r="D17"/>
  <c r="K16"/>
  <c r="K16" i="3" s="1"/>
  <c r="I16" i="1"/>
  <c r="I16" i="3" s="1"/>
  <c r="G16" i="1"/>
  <c r="E16"/>
  <c r="C16"/>
  <c r="B16"/>
  <c r="B16" i="3" s="1"/>
  <c r="B12" i="1"/>
  <c r="L161"/>
  <c r="J161"/>
  <c r="H161"/>
  <c r="F161"/>
  <c r="D161"/>
  <c r="L160"/>
  <c r="J160"/>
  <c r="H160"/>
  <c r="F160"/>
  <c r="D160"/>
  <c r="L159"/>
  <c r="J159"/>
  <c r="H159"/>
  <c r="F159"/>
  <c r="D159"/>
  <c r="L158"/>
  <c r="J158"/>
  <c r="H158"/>
  <c r="F158"/>
  <c r="D158"/>
  <c r="L157"/>
  <c r="J157"/>
  <c r="H157"/>
  <c r="F157"/>
  <c r="D157"/>
  <c r="L156"/>
  <c r="J156"/>
  <c r="H156"/>
  <c r="F156"/>
  <c r="D156"/>
  <c r="L155"/>
  <c r="J155"/>
  <c r="H155"/>
  <c r="F155"/>
  <c r="D155"/>
  <c r="L154"/>
  <c r="J154"/>
  <c r="H154"/>
  <c r="F154"/>
  <c r="D154"/>
  <c r="L153"/>
  <c r="J153"/>
  <c r="H153"/>
  <c r="F153"/>
  <c r="D153"/>
  <c r="L152"/>
  <c r="J152"/>
  <c r="H152"/>
  <c r="F152"/>
  <c r="D152"/>
  <c r="L151"/>
  <c r="J151"/>
  <c r="H151"/>
  <c r="F151"/>
  <c r="D151"/>
  <c r="L150"/>
  <c r="J150"/>
  <c r="H150"/>
  <c r="F150"/>
  <c r="D150"/>
  <c r="L149"/>
  <c r="J149"/>
  <c r="H149"/>
  <c r="F149"/>
  <c r="D149"/>
  <c r="L148"/>
  <c r="J148"/>
  <c r="H148"/>
  <c r="F148"/>
  <c r="D148"/>
  <c r="L147"/>
  <c r="J147"/>
  <c r="H147"/>
  <c r="F147"/>
  <c r="D147"/>
  <c r="L146"/>
  <c r="J146"/>
  <c r="H146"/>
  <c r="F146"/>
  <c r="D146"/>
  <c r="L145"/>
  <c r="J145"/>
  <c r="H145"/>
  <c r="F145"/>
  <c r="D145"/>
  <c r="L144"/>
  <c r="J144"/>
  <c r="H144"/>
  <c r="F144"/>
  <c r="D144"/>
  <c r="L143"/>
  <c r="J143"/>
  <c r="H143"/>
  <c r="F143"/>
  <c r="D143"/>
  <c r="L142"/>
  <c r="J142"/>
  <c r="H142"/>
  <c r="F142"/>
  <c r="D142"/>
  <c r="L141"/>
  <c r="J141"/>
  <c r="H141"/>
  <c r="F141"/>
  <c r="D141"/>
  <c r="L140"/>
  <c r="J140"/>
  <c r="H140"/>
  <c r="F140"/>
  <c r="D140"/>
  <c r="L34"/>
  <c r="J34"/>
  <c r="H34"/>
  <c r="K12"/>
  <c r="I12"/>
  <c r="G12"/>
  <c r="E12"/>
  <c r="C12"/>
  <c r="I121" i="3" l="1"/>
  <c r="E121"/>
  <c r="K127"/>
  <c r="K14" i="2"/>
  <c r="C127" i="3"/>
  <c r="G94"/>
  <c r="J94" s="1"/>
  <c r="D116" i="1"/>
  <c r="F116"/>
  <c r="D133" i="2"/>
  <c r="D34"/>
  <c r="D79"/>
  <c r="C94" i="3"/>
  <c r="D94" s="1"/>
  <c r="B133"/>
  <c r="G8"/>
  <c r="J20" i="2"/>
  <c r="G127" i="3"/>
  <c r="H127" s="1"/>
  <c r="C130"/>
  <c r="D130" s="1"/>
  <c r="D112" i="1"/>
  <c r="E28" i="3"/>
  <c r="G37"/>
  <c r="G40"/>
  <c r="G43"/>
  <c r="G49"/>
  <c r="G55"/>
  <c r="G58"/>
  <c r="G61"/>
  <c r="G64"/>
  <c r="G67"/>
  <c r="G73"/>
  <c r="E82"/>
  <c r="E88"/>
  <c r="E97"/>
  <c r="J73" i="1"/>
  <c r="J79"/>
  <c r="K28" i="3"/>
  <c r="E40"/>
  <c r="E46"/>
  <c r="E52"/>
  <c r="E64"/>
  <c r="E70"/>
  <c r="E76"/>
  <c r="C82"/>
  <c r="C88"/>
  <c r="K97"/>
  <c r="F127"/>
  <c r="C12"/>
  <c r="C11" s="1"/>
  <c r="E85"/>
  <c r="K31"/>
  <c r="E37"/>
  <c r="E61"/>
  <c r="H61" s="1"/>
  <c r="E73"/>
  <c r="K85"/>
  <c r="G31"/>
  <c r="B37"/>
  <c r="I37"/>
  <c r="B40"/>
  <c r="I40"/>
  <c r="B46"/>
  <c r="I46"/>
  <c r="B49"/>
  <c r="B52"/>
  <c r="I52"/>
  <c r="B55"/>
  <c r="I58"/>
  <c r="B61"/>
  <c r="I61"/>
  <c r="B64"/>
  <c r="I64"/>
  <c r="B70"/>
  <c r="I70"/>
  <c r="B73"/>
  <c r="B76"/>
  <c r="I76"/>
  <c r="B79"/>
  <c r="G79"/>
  <c r="G82"/>
  <c r="H82" s="1"/>
  <c r="G85"/>
  <c r="G88"/>
  <c r="G91"/>
  <c r="G97"/>
  <c r="B112"/>
  <c r="I112"/>
  <c r="E31"/>
  <c r="C20"/>
  <c r="C31"/>
  <c r="E49"/>
  <c r="K79"/>
  <c r="C91"/>
  <c r="K91"/>
  <c r="E112"/>
  <c r="B28"/>
  <c r="I28"/>
  <c r="B31"/>
  <c r="I31"/>
  <c r="B34"/>
  <c r="K37"/>
  <c r="C43"/>
  <c r="K43"/>
  <c r="C49"/>
  <c r="K49"/>
  <c r="K52"/>
  <c r="C55"/>
  <c r="K55"/>
  <c r="C58"/>
  <c r="K61"/>
  <c r="C67"/>
  <c r="K67"/>
  <c r="K73"/>
  <c r="K76"/>
  <c r="C79"/>
  <c r="B82"/>
  <c r="I82"/>
  <c r="J82" s="1"/>
  <c r="B85"/>
  <c r="I85"/>
  <c r="B88"/>
  <c r="I88"/>
  <c r="B97"/>
  <c r="F28" i="2"/>
  <c r="C28" i="3"/>
  <c r="D28" s="1"/>
  <c r="J43" i="2"/>
  <c r="I43" i="3"/>
  <c r="J43" s="1"/>
  <c r="H76" i="2"/>
  <c r="G76" i="3"/>
  <c r="F79" i="2"/>
  <c r="E79" i="3"/>
  <c r="H112" i="2"/>
  <c r="G112" i="3"/>
  <c r="H46" i="2"/>
  <c r="G46" i="3"/>
  <c r="F67" i="2"/>
  <c r="E67" i="3"/>
  <c r="D85" i="2"/>
  <c r="C85" i="3"/>
  <c r="D97" i="2"/>
  <c r="C97" i="3"/>
  <c r="H28" i="2"/>
  <c r="G28" i="3"/>
  <c r="F43" i="2"/>
  <c r="E43" i="3"/>
  <c r="L58" i="2"/>
  <c r="K58" i="3"/>
  <c r="D61" i="2"/>
  <c r="C61" i="3"/>
  <c r="F64" i="2"/>
  <c r="C64" i="3"/>
  <c r="F64" s="1"/>
  <c r="L64" i="2"/>
  <c r="K64" i="3"/>
  <c r="F70" i="2"/>
  <c r="C70" i="3"/>
  <c r="L70" i="2"/>
  <c r="K70" i="3"/>
  <c r="D73" i="2"/>
  <c r="C73" i="3"/>
  <c r="F76" i="2"/>
  <c r="C76" i="3"/>
  <c r="J79" i="2"/>
  <c r="I79" i="3"/>
  <c r="D91" i="2"/>
  <c r="B91" i="3"/>
  <c r="J91" i="2"/>
  <c r="I91" i="3"/>
  <c r="J97" i="2"/>
  <c r="I97" i="3"/>
  <c r="F112" i="2"/>
  <c r="C112" i="3"/>
  <c r="L112" i="2"/>
  <c r="K112" i="3"/>
  <c r="F100" i="2"/>
  <c r="B25" i="3"/>
  <c r="E94"/>
  <c r="H94" s="1"/>
  <c r="B104"/>
  <c r="B108"/>
  <c r="E116"/>
  <c r="B121"/>
  <c r="K133"/>
  <c r="E8"/>
  <c r="F8" s="1"/>
  <c r="I11" i="2"/>
  <c r="G23"/>
  <c r="D55"/>
  <c r="D43"/>
  <c r="B43" i="3"/>
  <c r="J49" i="2"/>
  <c r="I49" i="3"/>
  <c r="H70" i="2"/>
  <c r="G70" i="3"/>
  <c r="H70" s="1"/>
  <c r="F91" i="2"/>
  <c r="E91" i="3"/>
  <c r="D20" i="2"/>
  <c r="B20" i="3"/>
  <c r="H52" i="2"/>
  <c r="G52" i="3"/>
  <c r="F55" i="2"/>
  <c r="E55" i="3"/>
  <c r="F58" i="2"/>
  <c r="E58" i="3"/>
  <c r="L82" i="2"/>
  <c r="K82" i="3"/>
  <c r="L88" i="2"/>
  <c r="K88" i="3"/>
  <c r="F20" i="2"/>
  <c r="E20" i="3"/>
  <c r="F34" i="2"/>
  <c r="C34" i="3"/>
  <c r="D37" i="2"/>
  <c r="C37" i="3"/>
  <c r="F40" i="2"/>
  <c r="C40" i="3"/>
  <c r="L40" i="2"/>
  <c r="K40" i="3"/>
  <c r="F46" i="2"/>
  <c r="C46" i="3"/>
  <c r="L46" i="2"/>
  <c r="K46" i="3"/>
  <c r="F52" i="2"/>
  <c r="C52" i="3"/>
  <c r="F52" s="1"/>
  <c r="J55" i="2"/>
  <c r="I55" i="3"/>
  <c r="J55" s="1"/>
  <c r="D58" i="2"/>
  <c r="B58" i="3"/>
  <c r="D67" i="2"/>
  <c r="B67" i="3"/>
  <c r="J67" i="2"/>
  <c r="I67" i="3"/>
  <c r="J73" i="2"/>
  <c r="I73" i="3"/>
  <c r="C16"/>
  <c r="D16" s="1"/>
  <c r="K25"/>
  <c r="K94"/>
  <c r="L94" s="1"/>
  <c r="K104"/>
  <c r="L104" s="1"/>
  <c r="K121"/>
  <c r="I127"/>
  <c r="I130"/>
  <c r="J130" s="1"/>
  <c r="D31" i="2"/>
  <c r="H100"/>
  <c r="L108"/>
  <c r="K8" i="3"/>
  <c r="L8" s="1"/>
  <c r="K12"/>
  <c r="I12"/>
  <c r="L12" i="2"/>
  <c r="G12" i="3"/>
  <c r="E12"/>
  <c r="B8"/>
  <c r="D8" s="1"/>
  <c r="B12"/>
  <c r="L133" i="2"/>
  <c r="J133"/>
  <c r="I133" i="3"/>
  <c r="J133" s="1"/>
  <c r="C133"/>
  <c r="L130" i="2"/>
  <c r="K130" i="3"/>
  <c r="E130"/>
  <c r="D130" i="2"/>
  <c r="H127"/>
  <c r="L121"/>
  <c r="G121" i="3"/>
  <c r="H121" s="1"/>
  <c r="C121"/>
  <c r="K116"/>
  <c r="I116"/>
  <c r="L94" i="2"/>
  <c r="K108" i="3"/>
  <c r="I108"/>
  <c r="J108" s="1"/>
  <c r="F108" i="2"/>
  <c r="G104" i="3"/>
  <c r="J104" s="1"/>
  <c r="D104" i="2"/>
  <c r="F104"/>
  <c r="K100" i="3"/>
  <c r="L100" s="1"/>
  <c r="E100"/>
  <c r="C100"/>
  <c r="B100"/>
  <c r="I25"/>
  <c r="J25" s="1"/>
  <c r="E25"/>
  <c r="H25" s="1"/>
  <c r="C25"/>
  <c r="L16"/>
  <c r="G16"/>
  <c r="J16" s="1"/>
  <c r="J8"/>
  <c r="H133"/>
  <c r="H121" i="1"/>
  <c r="G116" i="3"/>
  <c r="C116"/>
  <c r="H108"/>
  <c r="D108" i="1"/>
  <c r="C108" i="3"/>
  <c r="H104" i="1"/>
  <c r="F104"/>
  <c r="C104" i="3"/>
  <c r="H100" i="1"/>
  <c r="G100" i="3"/>
  <c r="J100" s="1"/>
  <c r="K20"/>
  <c r="I20"/>
  <c r="G20"/>
  <c r="E16"/>
  <c r="B125" i="2"/>
  <c r="B127" i="3"/>
  <c r="G125" i="2"/>
  <c r="J130"/>
  <c r="H130"/>
  <c r="L127"/>
  <c r="K125"/>
  <c r="B14"/>
  <c r="F121"/>
  <c r="D121"/>
  <c r="F116"/>
  <c r="H116"/>
  <c r="L104"/>
  <c r="F94"/>
  <c r="H94"/>
  <c r="F31"/>
  <c r="H31"/>
  <c r="F88"/>
  <c r="F85"/>
  <c r="F82"/>
  <c r="D82"/>
  <c r="F61"/>
  <c r="D49"/>
  <c r="F37"/>
  <c r="C23"/>
  <c r="J25"/>
  <c r="J16"/>
  <c r="F16"/>
  <c r="L133" i="1"/>
  <c r="K14"/>
  <c r="I125"/>
  <c r="B14"/>
  <c r="D100"/>
  <c r="D141" i="3"/>
  <c r="C11" i="2"/>
  <c r="D40"/>
  <c r="D64"/>
  <c r="D88"/>
  <c r="E11"/>
  <c r="H12"/>
  <c r="D25"/>
  <c r="F25"/>
  <c r="D28"/>
  <c r="L28"/>
  <c r="L31"/>
  <c r="J37"/>
  <c r="H40"/>
  <c r="F49"/>
  <c r="D52"/>
  <c r="L52"/>
  <c r="J61"/>
  <c r="H64"/>
  <c r="F73"/>
  <c r="D76"/>
  <c r="L76"/>
  <c r="J85"/>
  <c r="H88"/>
  <c r="F97"/>
  <c r="D100"/>
  <c r="L100"/>
  <c r="H108"/>
  <c r="D116"/>
  <c r="L116"/>
  <c r="D127"/>
  <c r="F130"/>
  <c r="H133"/>
  <c r="F8"/>
  <c r="F12"/>
  <c r="D12"/>
  <c r="D108"/>
  <c r="G14"/>
  <c r="G13" s="1"/>
  <c r="D16"/>
  <c r="B23"/>
  <c r="K23"/>
  <c r="D46"/>
  <c r="H58"/>
  <c r="D70"/>
  <c r="H82"/>
  <c r="D94"/>
  <c r="H104"/>
  <c r="D112"/>
  <c r="H121"/>
  <c r="J127"/>
  <c r="J12"/>
  <c r="L16"/>
  <c r="L20"/>
  <c r="L25"/>
  <c r="J28"/>
  <c r="J31"/>
  <c r="L37"/>
  <c r="J40"/>
  <c r="H43"/>
  <c r="L49"/>
  <c r="J52"/>
  <c r="L55"/>
  <c r="H61"/>
  <c r="J64"/>
  <c r="L67"/>
  <c r="L73"/>
  <c r="J76"/>
  <c r="H79"/>
  <c r="L85"/>
  <c r="L91"/>
  <c r="J94"/>
  <c r="J104"/>
  <c r="J112"/>
  <c r="I14"/>
  <c r="L14" s="1"/>
  <c r="I23"/>
  <c r="I125"/>
  <c r="F127"/>
  <c r="J8"/>
  <c r="H16"/>
  <c r="H20"/>
  <c r="H25"/>
  <c r="H37"/>
  <c r="L43"/>
  <c r="J46"/>
  <c r="H49"/>
  <c r="H55"/>
  <c r="J58"/>
  <c r="L61"/>
  <c r="H67"/>
  <c r="J70"/>
  <c r="H73"/>
  <c r="L79"/>
  <c r="J82"/>
  <c r="H85"/>
  <c r="J88"/>
  <c r="H91"/>
  <c r="H97"/>
  <c r="L97"/>
  <c r="J100"/>
  <c r="J108"/>
  <c r="J116"/>
  <c r="J121"/>
  <c r="D8"/>
  <c r="B11"/>
  <c r="G11"/>
  <c r="K11"/>
  <c r="E14"/>
  <c r="E23"/>
  <c r="E125"/>
  <c r="F133"/>
  <c r="H8"/>
  <c r="L8"/>
  <c r="C14"/>
  <c r="C125"/>
  <c r="L64" i="1"/>
  <c r="L70"/>
  <c r="L94"/>
  <c r="L73"/>
  <c r="L76"/>
  <c r="L88"/>
  <c r="L91"/>
  <c r="J108"/>
  <c r="D127"/>
  <c r="D133"/>
  <c r="C23"/>
  <c r="E23"/>
  <c r="L130"/>
  <c r="G125"/>
  <c r="J130"/>
  <c r="H133"/>
  <c r="I23"/>
  <c r="L46"/>
  <c r="L61"/>
  <c r="B125"/>
  <c r="B136" s="1"/>
  <c r="H130"/>
  <c r="G14"/>
  <c r="G23"/>
  <c r="K23"/>
  <c r="J28"/>
  <c r="F31"/>
  <c r="J37"/>
  <c r="F100"/>
  <c r="C14"/>
  <c r="F55"/>
  <c r="F46"/>
  <c r="H46"/>
  <c r="F43"/>
  <c r="E14"/>
  <c r="F130"/>
  <c r="E125"/>
  <c r="D64"/>
  <c r="K125"/>
  <c r="J49"/>
  <c r="F76"/>
  <c r="H76"/>
  <c r="D82"/>
  <c r="H82"/>
  <c r="F85"/>
  <c r="H85"/>
  <c r="F88"/>
  <c r="H88"/>
  <c r="F91"/>
  <c r="D94"/>
  <c r="H94"/>
  <c r="L104"/>
  <c r="F127"/>
  <c r="J133"/>
  <c r="C125"/>
  <c r="B11"/>
  <c r="I14"/>
  <c r="F64"/>
  <c r="B23"/>
  <c r="H28"/>
  <c r="L40"/>
  <c r="L82"/>
  <c r="F133"/>
  <c r="D130"/>
  <c r="L127"/>
  <c r="J127"/>
  <c r="H127"/>
  <c r="D31"/>
  <c r="F94"/>
  <c r="F34"/>
  <c r="L28"/>
  <c r="D34"/>
  <c r="H49"/>
  <c r="J58"/>
  <c r="F79"/>
  <c r="F82"/>
  <c r="F112"/>
  <c r="D25"/>
  <c r="F25"/>
  <c r="H25"/>
  <c r="D28"/>
  <c r="F37"/>
  <c r="D40"/>
  <c r="L49"/>
  <c r="L52"/>
  <c r="L55"/>
  <c r="H58"/>
  <c r="F61"/>
  <c r="F67"/>
  <c r="H67"/>
  <c r="F70"/>
  <c r="H70"/>
  <c r="F73"/>
  <c r="L79"/>
  <c r="F97"/>
  <c r="H97"/>
  <c r="L108"/>
  <c r="J121"/>
  <c r="F108"/>
  <c r="F52"/>
  <c r="D61"/>
  <c r="D91"/>
  <c r="J40"/>
  <c r="D46"/>
  <c r="D52"/>
  <c r="L58"/>
  <c r="H64"/>
  <c r="D70"/>
  <c r="H73"/>
  <c r="D76"/>
  <c r="H79"/>
  <c r="J82"/>
  <c r="D88"/>
  <c r="J94"/>
  <c r="D104"/>
  <c r="H108"/>
  <c r="L121"/>
  <c r="F49"/>
  <c r="F40"/>
  <c r="J43"/>
  <c r="D55"/>
  <c r="H40"/>
  <c r="D43"/>
  <c r="H55"/>
  <c r="D58"/>
  <c r="F58"/>
  <c r="D67"/>
  <c r="L67"/>
  <c r="D85"/>
  <c r="L85"/>
  <c r="H91"/>
  <c r="D97"/>
  <c r="L97"/>
  <c r="D121"/>
  <c r="F121"/>
  <c r="J104"/>
  <c r="L100"/>
  <c r="J100"/>
  <c r="J97"/>
  <c r="D79"/>
  <c r="D73"/>
  <c r="D49"/>
  <c r="J91"/>
  <c r="J88"/>
  <c r="J85"/>
  <c r="J76"/>
  <c r="J70"/>
  <c r="J67"/>
  <c r="J64"/>
  <c r="J61"/>
  <c r="H61"/>
  <c r="J55"/>
  <c r="J52"/>
  <c r="H52"/>
  <c r="J46"/>
  <c r="H43"/>
  <c r="L43"/>
  <c r="L37"/>
  <c r="H37"/>
  <c r="D37"/>
  <c r="L31"/>
  <c r="J31"/>
  <c r="H31"/>
  <c r="F28"/>
  <c r="L25"/>
  <c r="J25"/>
  <c r="L20"/>
  <c r="J20"/>
  <c r="F20"/>
  <c r="H20"/>
  <c r="D20"/>
  <c r="L16"/>
  <c r="J16"/>
  <c r="H16"/>
  <c r="F16"/>
  <c r="D16"/>
  <c r="H12"/>
  <c r="E11"/>
  <c r="L12"/>
  <c r="H8"/>
  <c r="J8"/>
  <c r="J12"/>
  <c r="I11"/>
  <c r="D12"/>
  <c r="L8"/>
  <c r="D8"/>
  <c r="F8"/>
  <c r="C11"/>
  <c r="F12"/>
  <c r="G11"/>
  <c r="K11"/>
  <c r="D127" i="3" l="1"/>
  <c r="L121"/>
  <c r="H88"/>
  <c r="J64"/>
  <c r="J58"/>
  <c r="F121"/>
  <c r="J37"/>
  <c r="K14"/>
  <c r="E14"/>
  <c r="F130"/>
  <c r="D25"/>
  <c r="D133"/>
  <c r="G11"/>
  <c r="J85"/>
  <c r="J73"/>
  <c r="J97"/>
  <c r="D76"/>
  <c r="L64"/>
  <c r="D49"/>
  <c r="F97"/>
  <c r="H97"/>
  <c r="H37"/>
  <c r="H40"/>
  <c r="I23"/>
  <c r="J67"/>
  <c r="H28"/>
  <c r="H46"/>
  <c r="F79"/>
  <c r="L61"/>
  <c r="L52"/>
  <c r="D112"/>
  <c r="H85"/>
  <c r="J40"/>
  <c r="J127"/>
  <c r="D55"/>
  <c r="L31"/>
  <c r="F49"/>
  <c r="H73"/>
  <c r="H49"/>
  <c r="D43"/>
  <c r="F82"/>
  <c r="F112"/>
  <c r="J61"/>
  <c r="F88"/>
  <c r="H64"/>
  <c r="F73"/>
  <c r="D46"/>
  <c r="H52"/>
  <c r="J49"/>
  <c r="H43"/>
  <c r="H76"/>
  <c r="D88"/>
  <c r="D82"/>
  <c r="B13" i="1"/>
  <c r="L112" i="3"/>
  <c r="L70"/>
  <c r="J88"/>
  <c r="L28"/>
  <c r="H8"/>
  <c r="D52"/>
  <c r="L88"/>
  <c r="D91"/>
  <c r="D61"/>
  <c r="L130"/>
  <c r="D67"/>
  <c r="L40"/>
  <c r="D37"/>
  <c r="F20"/>
  <c r="L82"/>
  <c r="F55"/>
  <c r="D20"/>
  <c r="F46"/>
  <c r="D70"/>
  <c r="L79"/>
  <c r="D12"/>
  <c r="D11" s="1"/>
  <c r="D58"/>
  <c r="F58"/>
  <c r="F91"/>
  <c r="L76"/>
  <c r="L97"/>
  <c r="D79"/>
  <c r="L43"/>
  <c r="J31"/>
  <c r="F31"/>
  <c r="H79"/>
  <c r="J46"/>
  <c r="L85"/>
  <c r="E11"/>
  <c r="L46"/>
  <c r="L73"/>
  <c r="D85"/>
  <c r="J70"/>
  <c r="H112"/>
  <c r="H31"/>
  <c r="H55"/>
  <c r="L37"/>
  <c r="D40"/>
  <c r="J91"/>
  <c r="J79"/>
  <c r="D73"/>
  <c r="D64"/>
  <c r="L58"/>
  <c r="F43"/>
  <c r="D97"/>
  <c r="D31"/>
  <c r="D34"/>
  <c r="F34"/>
  <c r="F61"/>
  <c r="G10" i="2"/>
  <c r="G9" s="1"/>
  <c r="L127" i="3"/>
  <c r="G23"/>
  <c r="F94"/>
  <c r="H130"/>
  <c r="D100"/>
  <c r="J112"/>
  <c r="F28"/>
  <c r="L91"/>
  <c r="F85"/>
  <c r="F70"/>
  <c r="L67"/>
  <c r="L55"/>
  <c r="F40"/>
  <c r="F76"/>
  <c r="J52"/>
  <c r="H67"/>
  <c r="F67"/>
  <c r="J76"/>
  <c r="J28"/>
  <c r="F133"/>
  <c r="H91"/>
  <c r="L49"/>
  <c r="H58"/>
  <c r="F37"/>
  <c r="F12"/>
  <c r="F11" s="1"/>
  <c r="H12"/>
  <c r="K11"/>
  <c r="F25"/>
  <c r="L12"/>
  <c r="L11" s="1"/>
  <c r="I11"/>
  <c r="J12"/>
  <c r="J11" s="1"/>
  <c r="L133"/>
  <c r="C125"/>
  <c r="I14"/>
  <c r="G14"/>
  <c r="J121"/>
  <c r="D121"/>
  <c r="L116"/>
  <c r="J116"/>
  <c r="H116"/>
  <c r="L108"/>
  <c r="H104"/>
  <c r="F100"/>
  <c r="K10" i="2"/>
  <c r="K23" i="3"/>
  <c r="L23" i="2"/>
  <c r="L25" i="3"/>
  <c r="E23"/>
  <c r="C23"/>
  <c r="H16"/>
  <c r="B125"/>
  <c r="K136" i="1"/>
  <c r="K125" i="3"/>
  <c r="K10" i="1"/>
  <c r="I136"/>
  <c r="I125" i="3"/>
  <c r="G136" i="1"/>
  <c r="G125" i="3"/>
  <c r="E136" i="1"/>
  <c r="E125" i="3"/>
  <c r="E10" i="1"/>
  <c r="D14"/>
  <c r="C14" i="3"/>
  <c r="D116"/>
  <c r="F116"/>
  <c r="D108"/>
  <c r="F108"/>
  <c r="D104"/>
  <c r="F104"/>
  <c r="H100"/>
  <c r="I10" i="1"/>
  <c r="G10"/>
  <c r="B10"/>
  <c r="B9" s="1"/>
  <c r="B23" i="3"/>
  <c r="L20"/>
  <c r="H20"/>
  <c r="J20"/>
  <c r="F16"/>
  <c r="B13" i="2"/>
  <c r="B14" i="3"/>
  <c r="B136" i="2"/>
  <c r="B136" i="3" s="1"/>
  <c r="G136" i="2"/>
  <c r="H125"/>
  <c r="F14"/>
  <c r="K13"/>
  <c r="K136"/>
  <c r="L125"/>
  <c r="L13" s="1"/>
  <c r="J14"/>
  <c r="E10"/>
  <c r="D14"/>
  <c r="I10"/>
  <c r="H125" i="1"/>
  <c r="B11" i="3"/>
  <c r="B10" i="2"/>
  <c r="F23"/>
  <c r="F11"/>
  <c r="J23"/>
  <c r="D23"/>
  <c r="J11"/>
  <c r="H11"/>
  <c r="C136"/>
  <c r="C13"/>
  <c r="D125"/>
  <c r="L11"/>
  <c r="E136"/>
  <c r="F125"/>
  <c r="E13"/>
  <c r="H14"/>
  <c r="C10"/>
  <c r="I136"/>
  <c r="J125"/>
  <c r="I13"/>
  <c r="D11"/>
  <c r="H23"/>
  <c r="F23" i="1"/>
  <c r="C10"/>
  <c r="J14"/>
  <c r="G13"/>
  <c r="J125"/>
  <c r="I13"/>
  <c r="L14"/>
  <c r="L125"/>
  <c r="K13"/>
  <c r="F14"/>
  <c r="C136"/>
  <c r="E13"/>
  <c r="H14"/>
  <c r="C13"/>
  <c r="F125"/>
  <c r="D125"/>
  <c r="D23"/>
  <c r="L23"/>
  <c r="J23"/>
  <c r="H23"/>
  <c r="H11"/>
  <c r="L11"/>
  <c r="J11"/>
  <c r="D11"/>
  <c r="F11"/>
  <c r="F14" i="3" l="1"/>
  <c r="K13"/>
  <c r="L14"/>
  <c r="H11"/>
  <c r="D125"/>
  <c r="J23"/>
  <c r="L23"/>
  <c r="G10"/>
  <c r="G9" s="1"/>
  <c r="H10" i="2"/>
  <c r="H9" s="1"/>
  <c r="D13" i="1"/>
  <c r="I13" i="3"/>
  <c r="D23"/>
  <c r="H23"/>
  <c r="F23"/>
  <c r="J14"/>
  <c r="H14"/>
  <c r="K136"/>
  <c r="G136"/>
  <c r="H13" i="2"/>
  <c r="D13"/>
  <c r="I136" i="3"/>
  <c r="E136"/>
  <c r="D136" i="2"/>
  <c r="K10" i="3"/>
  <c r="K9" s="1"/>
  <c r="E10"/>
  <c r="E9" s="1"/>
  <c r="I10"/>
  <c r="C10"/>
  <c r="C9" s="1"/>
  <c r="E9" i="1"/>
  <c r="B13" i="3"/>
  <c r="J125"/>
  <c r="L125"/>
  <c r="L13" s="1"/>
  <c r="L136" i="1"/>
  <c r="J136"/>
  <c r="G13" i="3"/>
  <c r="H125"/>
  <c r="F125"/>
  <c r="H136" i="1"/>
  <c r="E13" i="3"/>
  <c r="C13"/>
  <c r="D14"/>
  <c r="D136" i="1"/>
  <c r="C136" i="3"/>
  <c r="B10"/>
  <c r="B9" s="1"/>
  <c r="I9" i="1"/>
  <c r="J13" i="2"/>
  <c r="F13"/>
  <c r="E9"/>
  <c r="L13" i="1"/>
  <c r="H13"/>
  <c r="J13"/>
  <c r="B9" i="2"/>
  <c r="K9"/>
  <c r="C9"/>
  <c r="D10"/>
  <c r="D9" s="1"/>
  <c r="F136"/>
  <c r="H136"/>
  <c r="J136"/>
  <c r="L136"/>
  <c r="J10"/>
  <c r="J9" s="1"/>
  <c r="I9"/>
  <c r="L10"/>
  <c r="L9" s="1"/>
  <c r="F10"/>
  <c r="F9" s="1"/>
  <c r="C9" i="1"/>
  <c r="F13"/>
  <c r="F136"/>
  <c r="D10"/>
  <c r="D9" s="1"/>
  <c r="H10"/>
  <c r="H9" s="1"/>
  <c r="J10"/>
  <c r="J9" s="1"/>
  <c r="G9"/>
  <c r="F10"/>
  <c r="F9" s="1"/>
  <c r="L10"/>
  <c r="L9" s="1"/>
  <c r="K9"/>
  <c r="F13" i="3" l="1"/>
  <c r="L136"/>
  <c r="D13"/>
  <c r="J10"/>
  <c r="J9" s="1"/>
  <c r="J13"/>
  <c r="H13"/>
  <c r="H136"/>
  <c r="J136"/>
  <c r="F10"/>
  <c r="F9" s="1"/>
  <c r="H10"/>
  <c r="H9" s="1"/>
  <c r="I9"/>
  <c r="L10"/>
  <c r="L9" s="1"/>
  <c r="F136"/>
  <c r="D136"/>
  <c r="D10"/>
  <c r="D9" s="1"/>
</calcChain>
</file>

<file path=xl/sharedStrings.xml><?xml version="1.0" encoding="utf-8"?>
<sst xmlns="http://schemas.openxmlformats.org/spreadsheetml/2006/main" count="328" uniqueCount="99">
  <si>
    <t>добыча полезных ископаемых</t>
  </si>
  <si>
    <t>обрабатывающие производства</t>
  </si>
  <si>
    <t xml:space="preserve">        из них:</t>
  </si>
  <si>
    <t xml:space="preserve">  - производство резиновых и пластмассовых изделий</t>
  </si>
  <si>
    <t>строительство</t>
  </si>
  <si>
    <t xml:space="preserve">    из нее:</t>
  </si>
  <si>
    <t>внебюджетный сектор</t>
  </si>
  <si>
    <t>Показатели</t>
  </si>
  <si>
    <t>из них:</t>
  </si>
  <si>
    <t>прочие</t>
  </si>
  <si>
    <t xml:space="preserve">Темп роста (снижения), % </t>
  </si>
  <si>
    <t>Фонд начисленной заработной платы,тыс.руб.</t>
  </si>
  <si>
    <t>сельское, лесное хозяйство, охота, рыболовство и рыбоводство</t>
  </si>
  <si>
    <t>контроль отраслей:   разница</t>
  </si>
  <si>
    <t xml:space="preserve"> темп</t>
  </si>
  <si>
    <t>контроль муниц.:   разница</t>
  </si>
  <si>
    <t>контроль социальной сферы:   разница</t>
  </si>
  <si>
    <t xml:space="preserve">    -производство пищевых продуктов</t>
  </si>
  <si>
    <t xml:space="preserve">    -производство напитков</t>
  </si>
  <si>
    <t xml:space="preserve">    -производство текстильных изделий</t>
  </si>
  <si>
    <t xml:space="preserve">  - производство одежды</t>
  </si>
  <si>
    <t xml:space="preserve">  - производство кожи и изделий из кожи</t>
  </si>
  <si>
    <t xml:space="preserve">  - обработка древисины и производство изделий из дерева и пробки, кроме мебели, производство изделий из соломки и материалов для плетения</t>
  </si>
  <si>
    <t xml:space="preserve">  - производство бумаги и бумажных изделий</t>
  </si>
  <si>
    <t xml:space="preserve">  - деятельность полиграфическая и копирование носителей информации</t>
  </si>
  <si>
    <t xml:space="preserve">  - производство кокса и нефтепродуктов</t>
  </si>
  <si>
    <t xml:space="preserve">  - производство химических веществ и химических продуктов</t>
  </si>
  <si>
    <t xml:space="preserve">  - производство лекарственных средств и материалов, применяемых в медицинских целях</t>
  </si>
  <si>
    <t xml:space="preserve">  - производство прочей неметаллической минеральной продукции</t>
  </si>
  <si>
    <t xml:space="preserve">  - производство металлургическое</t>
  </si>
  <si>
    <t xml:space="preserve">  - производство готовых металлических изделий, кроме машин и оборудования</t>
  </si>
  <si>
    <t xml:space="preserve">  - производство компьютеров, электронных и оптических изделий</t>
  </si>
  <si>
    <t xml:space="preserve">  - производство электрического оборудования</t>
  </si>
  <si>
    <t xml:space="preserve">  - производство машин и оборудования, не включенных в другие группировки</t>
  </si>
  <si>
    <t xml:space="preserve">  - производство автотранспортных средств, прицепов и полуприцепов</t>
  </si>
  <si>
    <t xml:space="preserve">  - производство прочих транспортных средств и оборудования</t>
  </si>
  <si>
    <t xml:space="preserve">  - производство мебели</t>
  </si>
  <si>
    <t xml:space="preserve">  - производство прочих готовых изделий</t>
  </si>
  <si>
    <t xml:space="preserve">  - ремонт и монтаж машин и оборудования</t>
  </si>
  <si>
    <t>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</si>
  <si>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</si>
  <si>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>торговля оптовая и розничная; ремонт автотранспортных средств, мотоциклов</t>
  </si>
  <si>
    <t>транспортировка и хранение</t>
  </si>
  <si>
    <t>деятельность в области информации и связи</t>
  </si>
  <si>
    <t>государственное управление и обеспечение военной безопасности, социальное обеспечение</t>
  </si>
  <si>
    <t>социальная сфера всего -</t>
  </si>
  <si>
    <t>образование</t>
  </si>
  <si>
    <t xml:space="preserve">деятельность в области здравоохранения и социальных услуг </t>
  </si>
  <si>
    <t>деятельность в области культуры, спорта, организации досуга и развлечений</t>
  </si>
  <si>
    <t>образованиям(тыс.руб.):</t>
  </si>
  <si>
    <t>Фонд заработной платы по муниципальным</t>
  </si>
  <si>
    <t>Всего по району (городу)</t>
  </si>
  <si>
    <t>(наименование предприятия, организации)</t>
  </si>
  <si>
    <r>
      <t>в том числе по видам экономической деятельности</t>
    </r>
    <r>
      <rPr>
        <sz val="9"/>
        <rFont val="Arial"/>
        <family val="2"/>
        <charset val="204"/>
      </rPr>
      <t>:</t>
    </r>
  </si>
  <si>
    <t>Прогноз фонда начисленной заработной платы работников организаций по</t>
  </si>
  <si>
    <t>Прогноз среднесписочной численности работников организаций (без внешних совместителей) по</t>
  </si>
  <si>
    <t>(наименование)</t>
  </si>
  <si>
    <t>Среднесписочная численность, чел.</t>
  </si>
  <si>
    <t>Прогноз среднемесячной начисленной зарарботной платы работников по</t>
  </si>
  <si>
    <t>Среднемесячная заработная плата, руб.</t>
  </si>
  <si>
    <t>Среднесписочная численность по муниципальным</t>
  </si>
  <si>
    <t>Среднемесячная начисленная заработная плата по муниципальным</t>
  </si>
  <si>
    <t>(наименование муниципального образования)</t>
  </si>
  <si>
    <r>
      <rPr>
        <b/>
        <sz val="8"/>
        <rFont val="Arial Cyr"/>
        <charset val="204"/>
      </rPr>
      <t>2022 год</t>
    </r>
    <r>
      <rPr>
        <sz val="8"/>
        <rFont val="Arial Cyr"/>
        <charset val="204"/>
      </rPr>
      <t xml:space="preserve"> 
прогноз </t>
    </r>
  </si>
  <si>
    <r>
      <rPr>
        <b/>
        <sz val="8"/>
        <rFont val="Arial Cyr"/>
        <charset val="204"/>
      </rPr>
      <t xml:space="preserve">2019 год
</t>
    </r>
    <r>
      <rPr>
        <sz val="8"/>
        <rFont val="Arial Cyr"/>
        <charset val="204"/>
      </rPr>
      <t>отчет</t>
    </r>
  </si>
  <si>
    <r>
      <rPr>
        <b/>
        <sz val="8"/>
        <rFont val="Arial Cyr"/>
        <charset val="204"/>
      </rPr>
      <t>2023 год</t>
    </r>
    <r>
      <rPr>
        <sz val="8"/>
        <rFont val="Arial Cyr"/>
        <charset val="204"/>
      </rPr>
      <t xml:space="preserve"> 
прогноз </t>
    </r>
  </si>
  <si>
    <t>Базовый вариант</t>
  </si>
  <si>
    <r>
      <rPr>
        <b/>
        <sz val="8"/>
        <rFont val="Arial Cyr"/>
        <charset val="204"/>
      </rPr>
      <t xml:space="preserve">2020 год
</t>
    </r>
    <r>
      <rPr>
        <sz val="8"/>
        <rFont val="Arial Cyr"/>
        <charset val="204"/>
      </rPr>
      <t>отчет</t>
    </r>
  </si>
  <si>
    <r>
      <rPr>
        <b/>
        <sz val="8"/>
        <rFont val="Arial Cyr"/>
        <charset val="204"/>
      </rPr>
      <t xml:space="preserve">2021 год </t>
    </r>
    <r>
      <rPr>
        <sz val="8"/>
        <rFont val="Arial Cyr"/>
        <charset val="204"/>
      </rPr>
      <t xml:space="preserve">
оценка </t>
    </r>
  </si>
  <si>
    <r>
      <rPr>
        <b/>
        <sz val="8"/>
        <rFont val="Arial Cyr"/>
        <charset val="204"/>
      </rPr>
      <t>2024 год</t>
    </r>
    <r>
      <rPr>
        <sz val="8"/>
        <rFont val="Arial Cyr"/>
        <charset val="204"/>
      </rPr>
      <t xml:space="preserve"> 
прогноз </t>
    </r>
  </si>
  <si>
    <r>
      <rPr>
        <b/>
        <sz val="12"/>
        <rFont val="Arial"/>
        <family val="2"/>
        <charset val="204"/>
      </rPr>
      <t xml:space="preserve">Примечание: </t>
    </r>
    <r>
      <rPr>
        <b/>
        <sz val="10"/>
        <rFont val="Arial"/>
        <family val="2"/>
        <charset val="204"/>
      </rPr>
      <t xml:space="preserve">
</t>
    </r>
    <r>
      <rPr>
        <sz val="10"/>
        <rFont val="Arial"/>
        <family val="2"/>
        <charset val="204"/>
      </rPr>
      <t xml:space="preserve">1. Данная форма заполняется </t>
    </r>
    <r>
      <rPr>
        <b/>
        <sz val="10"/>
        <rFont val="Arial"/>
        <family val="2"/>
        <charset val="204"/>
      </rPr>
      <t>в обязательном порядке</t>
    </r>
    <r>
      <rPr>
        <sz val="10"/>
        <rFont val="Arial"/>
        <family val="2"/>
        <charset val="204"/>
      </rPr>
      <t xml:space="preserve"> при согласовании администрациями муниципальных районов и городских округов основных показателей социально-экономического развития на 2022-2024 годы.
2. По каждому виду экономической деятельности укажите </t>
    </r>
    <r>
      <rPr>
        <b/>
        <sz val="10"/>
        <rFont val="Arial"/>
        <family val="2"/>
        <charset val="204"/>
      </rPr>
      <t xml:space="preserve">все ведущие предприятия. </t>
    </r>
    <r>
      <rPr>
        <sz val="10"/>
        <rFont val="Arial"/>
        <family val="2"/>
        <charset val="204"/>
      </rPr>
      <t xml:space="preserve">
3. В обязательном порядке приложите</t>
    </r>
    <r>
      <rPr>
        <b/>
        <sz val="10"/>
        <rFont val="Arial"/>
        <family val="2"/>
        <charset val="204"/>
      </rPr>
      <t xml:space="preserve"> пояснительную записку.</t>
    </r>
    <r>
      <rPr>
        <sz val="10"/>
        <rFont val="Arial"/>
        <family val="2"/>
        <charset val="204"/>
      </rPr>
      <t xml:space="preserve">
4. Форму необходимо предоставить в комитет по экономике и развитию Курсклй области </t>
    </r>
    <r>
      <rPr>
        <b/>
        <sz val="10"/>
        <rFont val="Arial"/>
        <family val="2"/>
        <charset val="204"/>
      </rPr>
      <t xml:space="preserve">за 2 рабочих дня до даты указанной в графике </t>
    </r>
    <r>
      <rPr>
        <sz val="10"/>
        <rFont val="Arial"/>
        <family val="2"/>
        <charset val="204"/>
      </rPr>
      <t xml:space="preserve">согласования на эл.адрес: fin2.econom@rkursk.ru  
</t>
    </r>
  </si>
  <si>
    <t>АО "Новая жизнь"</t>
  </si>
  <si>
    <t>СХПК "Комсомолец"</t>
  </si>
  <si>
    <t>ООО "Курскзернопром"</t>
  </si>
  <si>
    <t>МУП БО "Ромашка"</t>
  </si>
  <si>
    <t>Щигровский филиал ОАО "Курскгаз"</t>
  </si>
  <si>
    <t>ООО "Курскоблводоканал"</t>
  </si>
  <si>
    <t>МУП "Водоканал-Сервис"</t>
  </si>
  <si>
    <t>ООО "Магнит у дома"по Черемисиновскому району</t>
  </si>
  <si>
    <t>ООО "Агроторг"4102-Пятерочка рп Черемисиново</t>
  </si>
  <si>
    <t>Черемисиновское подразделение ООО "Мострансгаз"</t>
  </si>
  <si>
    <t>Администрация Черемисиновского района</t>
  </si>
  <si>
    <t>Администрации муниципальных образований</t>
  </si>
  <si>
    <t>МКОУ "Черемисиновская СОШ имени  Героя Советского Союза И.Ф.Алтухова"</t>
  </si>
  <si>
    <t>ОБУЗ "Черемисиновская ЦРБ"</t>
  </si>
  <si>
    <t>Районный Дом культуры</t>
  </si>
  <si>
    <t>Поселок Черемисиново</t>
  </si>
  <si>
    <t>Краснополянский</t>
  </si>
  <si>
    <t>Михайловский</t>
  </si>
  <si>
    <t>Ниженский</t>
  </si>
  <si>
    <t>Петровский</t>
  </si>
  <si>
    <t>Покровский</t>
  </si>
  <si>
    <t>Русановский</t>
  </si>
  <si>
    <t>Стакановский</t>
  </si>
  <si>
    <t>Удеревский</t>
  </si>
  <si>
    <t>Черемисиновскому району  на 2022-2024 годы</t>
  </si>
  <si>
    <t>Начальник отдела экономического развития Администрации Черемисиновского района</t>
  </si>
  <si>
    <t>И.Н. Бугорская</t>
  </si>
  <si>
    <r>
      <rPr>
        <b/>
        <sz val="10"/>
        <color theme="0"/>
        <rFont val="Arial"/>
        <family val="2"/>
        <charset val="204"/>
      </rPr>
      <t xml:space="preserve">
</t>
    </r>
    <r>
      <rPr>
        <sz val="10"/>
        <color theme="0"/>
        <rFont val="Arial"/>
        <family val="2"/>
        <charset val="204"/>
      </rPr>
      <t>1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</si>
</sst>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38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i/>
      <sz val="8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b/>
      <sz val="8"/>
      <color theme="3" tint="0.39997558519241921"/>
      <name val="Arial Cyr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b/>
      <sz val="9"/>
      <name val="Arial Cyr"/>
      <charset val="204"/>
    </font>
    <font>
      <b/>
      <sz val="9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10"/>
      <name val="Arial"/>
      <family val="2"/>
      <charset val="204"/>
    </font>
    <font>
      <sz val="9"/>
      <color theme="1"/>
      <name val="Arial"/>
      <family val="2"/>
      <charset val="204"/>
    </font>
    <font>
      <sz val="9"/>
      <name val="Arial"/>
      <family val="2"/>
      <charset val="204"/>
    </font>
    <font>
      <b/>
      <sz val="9"/>
      <color theme="3" tint="0.39997558519241921"/>
      <name val="Arial"/>
      <family val="2"/>
      <charset val="204"/>
    </font>
    <font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12"/>
      <name val="Arial"/>
      <family val="2"/>
      <charset val="204"/>
    </font>
    <font>
      <b/>
      <sz val="8"/>
      <color rgb="FFFF000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1"/>
    </font>
    <font>
      <sz val="11"/>
      <name val="Times New Roman"/>
      <family val="1"/>
      <charset val="1"/>
    </font>
    <font>
      <sz val="10"/>
      <color rgb="FF00B050"/>
      <name val="Calibri"/>
      <family val="2"/>
      <charset val="204"/>
      <scheme val="minor"/>
    </font>
    <font>
      <b/>
      <sz val="8"/>
      <color rgb="FFFF0000"/>
      <name val="Arial Cyr"/>
      <charset val="204"/>
    </font>
    <font>
      <sz val="8"/>
      <color rgb="FFFF0000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b/>
      <sz val="9"/>
      <color theme="0"/>
      <name val="Arial"/>
      <family val="2"/>
      <charset val="204"/>
    </font>
    <font>
      <sz val="9"/>
      <color theme="0"/>
      <name val="Arial"/>
      <family val="2"/>
      <charset val="204"/>
    </font>
    <font>
      <sz val="10"/>
      <color theme="0"/>
      <name val="Arial"/>
      <family val="2"/>
      <charset val="204"/>
    </font>
    <font>
      <b/>
      <sz val="10"/>
      <color theme="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 applyAlignment="1"/>
    <xf numFmtId="0" fontId="0" fillId="0" borderId="0" xfId="0" applyProtection="1">
      <protection locked="0"/>
    </xf>
    <xf numFmtId="0" fontId="3" fillId="0" borderId="0" xfId="0" applyFont="1"/>
    <xf numFmtId="0" fontId="3" fillId="0" borderId="0" xfId="0" applyFont="1" applyProtection="1">
      <protection locked="0"/>
    </xf>
    <xf numFmtId="0" fontId="5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 applyProtection="1">
      <alignment vertical="center" wrapText="1"/>
    </xf>
    <xf numFmtId="0" fontId="7" fillId="0" borderId="0" xfId="0" applyFont="1" applyFill="1" applyBorder="1" applyAlignment="1">
      <alignment horizontal="right" wrapText="1"/>
    </xf>
    <xf numFmtId="165" fontId="0" fillId="0" borderId="0" xfId="0" applyNumberFormat="1" applyFill="1" applyBorder="1" applyProtection="1"/>
    <xf numFmtId="0" fontId="9" fillId="0" borderId="0" xfId="0" applyFont="1" applyFill="1" applyBorder="1" applyAlignment="1">
      <alignment wrapText="1"/>
    </xf>
    <xf numFmtId="165" fontId="8" fillId="0" borderId="0" xfId="0" applyNumberFormat="1" applyFont="1" applyFill="1" applyBorder="1"/>
    <xf numFmtId="165" fontId="0" fillId="0" borderId="0" xfId="0" applyNumberFormat="1" applyFill="1" applyBorder="1"/>
    <xf numFmtId="0" fontId="5" fillId="0" borderId="0" xfId="0" applyFont="1" applyFill="1" applyBorder="1" applyAlignment="1">
      <alignment wrapText="1"/>
    </xf>
    <xf numFmtId="165" fontId="8" fillId="0" borderId="0" xfId="0" applyNumberFormat="1" applyFont="1" applyFill="1" applyBorder="1" applyProtection="1">
      <protection locked="0"/>
    </xf>
    <xf numFmtId="165" fontId="0" fillId="0" borderId="0" xfId="0" applyNumberFormat="1" applyFill="1" applyBorder="1" applyProtection="1"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/>
      <protection locked="0"/>
    </xf>
    <xf numFmtId="0" fontId="10" fillId="0" borderId="0" xfId="0" applyFont="1" applyFill="1" applyBorder="1" applyAlignment="1">
      <alignment wrapText="1"/>
    </xf>
    <xf numFmtId="165" fontId="5" fillId="2" borderId="0" xfId="0" applyNumberFormat="1" applyFont="1" applyFill="1" applyBorder="1" applyProtection="1">
      <protection locked="0"/>
    </xf>
    <xf numFmtId="165" fontId="11" fillId="2" borderId="0" xfId="0" applyNumberFormat="1" applyFont="1" applyFill="1" applyBorder="1" applyProtection="1">
      <protection locked="0"/>
    </xf>
    <xf numFmtId="165" fontId="11" fillId="0" borderId="0" xfId="0" applyNumberFormat="1" applyFont="1" applyFill="1" applyBorder="1" applyProtection="1"/>
    <xf numFmtId="0" fontId="12" fillId="0" borderId="0" xfId="0" applyFont="1"/>
    <xf numFmtId="165" fontId="6" fillId="0" borderId="0" xfId="0" applyNumberFormat="1" applyFont="1" applyFill="1" applyBorder="1" applyProtection="1"/>
    <xf numFmtId="165" fontId="5" fillId="0" borderId="0" xfId="0" applyNumberFormat="1" applyFont="1" applyFill="1" applyBorder="1" applyProtection="1"/>
    <xf numFmtId="165" fontId="6" fillId="2" borderId="0" xfId="0" applyNumberFormat="1" applyFont="1" applyFill="1" applyBorder="1" applyProtection="1">
      <protection locked="0"/>
    </xf>
    <xf numFmtId="0" fontId="13" fillId="0" borderId="0" xfId="0" applyFont="1"/>
    <xf numFmtId="0" fontId="4" fillId="0" borderId="0" xfId="0" applyFont="1" applyFill="1" applyBorder="1" applyAlignment="1">
      <alignment wrapText="1"/>
    </xf>
    <xf numFmtId="165" fontId="4" fillId="0" borderId="0" xfId="0" applyNumberFormat="1" applyFont="1" applyFill="1" applyBorder="1" applyProtection="1"/>
    <xf numFmtId="165" fontId="14" fillId="0" borderId="0" xfId="0" applyNumberFormat="1" applyFont="1" applyFill="1" applyBorder="1" applyProtection="1"/>
    <xf numFmtId="165" fontId="4" fillId="0" borderId="0" xfId="0" applyNumberFormat="1" applyFont="1" applyFill="1" applyBorder="1" applyProtection="1">
      <protection locked="0"/>
    </xf>
    <xf numFmtId="165" fontId="14" fillId="0" borderId="0" xfId="0" applyNumberFormat="1" applyFont="1" applyFill="1" applyBorder="1" applyProtection="1">
      <protection locked="0"/>
    </xf>
    <xf numFmtId="165" fontId="15" fillId="0" borderId="0" xfId="0" applyNumberFormat="1" applyFont="1" applyFill="1" applyBorder="1" applyProtection="1"/>
    <xf numFmtId="0" fontId="15" fillId="0" borderId="0" xfId="0" applyFont="1" applyFill="1" applyBorder="1" applyAlignment="1">
      <alignment wrapText="1"/>
    </xf>
    <xf numFmtId="165" fontId="16" fillId="0" borderId="0" xfId="0" applyNumberFormat="1" applyFont="1" applyFill="1" applyBorder="1" applyProtection="1"/>
    <xf numFmtId="165" fontId="15" fillId="0" borderId="0" xfId="0" applyNumberFormat="1" applyFont="1" applyFill="1" applyBorder="1" applyProtection="1">
      <protection locked="0"/>
    </xf>
    <xf numFmtId="165" fontId="16" fillId="0" borderId="0" xfId="0" applyNumberFormat="1" applyFont="1" applyFill="1" applyBorder="1" applyProtection="1">
      <protection locked="0"/>
    </xf>
    <xf numFmtId="0" fontId="17" fillId="0" borderId="0" xfId="0" applyFont="1" applyFill="1" applyBorder="1" applyAlignment="1">
      <alignment wrapText="1"/>
    </xf>
    <xf numFmtId="165" fontId="17" fillId="0" borderId="0" xfId="0" applyNumberFormat="1" applyFont="1" applyFill="1" applyBorder="1" applyProtection="1"/>
    <xf numFmtId="165" fontId="18" fillId="0" borderId="0" xfId="0" applyNumberFormat="1" applyFont="1" applyFill="1" applyBorder="1" applyProtection="1"/>
    <xf numFmtId="165" fontId="17" fillId="0" borderId="0" xfId="0" applyNumberFormat="1" applyFont="1" applyFill="1" applyBorder="1" applyProtection="1">
      <protection locked="0"/>
    </xf>
    <xf numFmtId="165" fontId="19" fillId="0" borderId="0" xfId="0" applyNumberFormat="1" applyFont="1" applyFill="1" applyBorder="1" applyProtection="1"/>
    <xf numFmtId="165" fontId="20" fillId="2" borderId="0" xfId="0" applyNumberFormat="1" applyFont="1" applyFill="1" applyBorder="1" applyProtection="1">
      <protection locked="0"/>
    </xf>
    <xf numFmtId="165" fontId="20" fillId="0" borderId="0" xfId="0" applyNumberFormat="1" applyFont="1" applyFill="1" applyBorder="1" applyProtection="1"/>
    <xf numFmtId="0" fontId="22" fillId="0" borderId="0" xfId="0" applyFont="1" applyFill="1" applyBorder="1" applyAlignment="1">
      <alignment wrapText="1"/>
    </xf>
    <xf numFmtId="0" fontId="19" fillId="0" borderId="0" xfId="0" applyFont="1" applyFill="1" applyBorder="1"/>
    <xf numFmtId="0" fontId="19" fillId="0" borderId="0" xfId="0" applyFont="1" applyFill="1" applyBorder="1" applyAlignment="1">
      <alignment horizontal="left"/>
    </xf>
    <xf numFmtId="0" fontId="21" fillId="0" borderId="0" xfId="0" applyFont="1" applyFill="1" applyBorder="1" applyAlignment="1">
      <alignment wrapText="1"/>
    </xf>
    <xf numFmtId="165" fontId="21" fillId="0" borderId="0" xfId="0" applyNumberFormat="1" applyFont="1" applyFill="1" applyBorder="1" applyProtection="1">
      <protection locked="0"/>
    </xf>
    <xf numFmtId="165" fontId="20" fillId="0" borderId="0" xfId="0" applyNumberFormat="1" applyFont="1" applyFill="1" applyBorder="1" applyProtection="1">
      <protection locked="0"/>
    </xf>
    <xf numFmtId="0" fontId="20" fillId="0" borderId="0" xfId="0" applyFont="1"/>
    <xf numFmtId="0" fontId="21" fillId="0" borderId="0" xfId="0" applyFont="1" applyFill="1" applyBorder="1" applyAlignment="1">
      <alignment horizontal="left" wrapText="1"/>
    </xf>
    <xf numFmtId="0" fontId="19" fillId="0" borderId="0" xfId="0" applyFont="1" applyFill="1" applyBorder="1" applyAlignment="1">
      <alignment wrapText="1"/>
    </xf>
    <xf numFmtId="0" fontId="24" fillId="0" borderId="0" xfId="0" applyFont="1" applyFill="1" applyBorder="1" applyAlignment="1">
      <alignment wrapText="1"/>
    </xf>
    <xf numFmtId="0" fontId="1" fillId="0" borderId="0" xfId="0" applyFont="1" applyAlignment="1" applyProtection="1">
      <alignment wrapText="1"/>
      <protection locked="0"/>
    </xf>
    <xf numFmtId="0" fontId="26" fillId="0" borderId="0" xfId="0" applyFont="1" applyAlignment="1" applyProtection="1">
      <alignment horizontal="center"/>
      <protection locked="0"/>
    </xf>
    <xf numFmtId="165" fontId="11" fillId="2" borderId="0" xfId="0" applyNumberFormat="1" applyFont="1" applyFill="1" applyBorder="1" applyProtection="1"/>
    <xf numFmtId="165" fontId="11" fillId="0" borderId="0" xfId="0" applyNumberFormat="1" applyFont="1" applyFill="1" applyBorder="1" applyProtection="1">
      <protection locked="0"/>
    </xf>
    <xf numFmtId="0" fontId="5" fillId="0" borderId="1" xfId="0" applyFont="1" applyFill="1" applyBorder="1" applyAlignment="1">
      <alignment horizontal="center" vertical="center" wrapText="1"/>
    </xf>
    <xf numFmtId="165" fontId="11" fillId="2" borderId="0" xfId="0" applyNumberFormat="1" applyFont="1" applyFill="1" applyBorder="1" applyAlignment="1" applyProtection="1">
      <protection locked="0"/>
    </xf>
    <xf numFmtId="0" fontId="28" fillId="3" borderId="2" xfId="0" applyFont="1" applyFill="1" applyBorder="1" applyAlignment="1">
      <alignment horizontal="left" vertical="top" wrapText="1"/>
    </xf>
    <xf numFmtId="0" fontId="29" fillId="3" borderId="2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vertical="top" wrapText="1"/>
    </xf>
    <xf numFmtId="0" fontId="30" fillId="4" borderId="4" xfId="0" applyFont="1" applyFill="1" applyBorder="1" applyAlignment="1">
      <alignment horizontal="left" vertical="top" wrapText="1"/>
    </xf>
    <xf numFmtId="0" fontId="30" fillId="4" borderId="0" xfId="0" applyFont="1" applyFill="1" applyBorder="1" applyAlignment="1">
      <alignment horizontal="left" vertical="top" wrapText="1"/>
    </xf>
    <xf numFmtId="165" fontId="14" fillId="2" borderId="0" xfId="0" applyNumberFormat="1" applyFont="1" applyFill="1" applyBorder="1" applyProtection="1">
      <protection locked="0"/>
    </xf>
    <xf numFmtId="0" fontId="31" fillId="0" borderId="0" xfId="0" applyFont="1" applyFill="1" applyBorder="1" applyAlignment="1">
      <alignment vertical="top" wrapText="1"/>
    </xf>
    <xf numFmtId="165" fontId="32" fillId="2" borderId="0" xfId="0" applyNumberFormat="1" applyFont="1" applyFill="1" applyBorder="1" applyProtection="1">
      <protection locked="0"/>
    </xf>
    <xf numFmtId="165" fontId="32" fillId="0" borderId="0" xfId="0" applyNumberFormat="1" applyFont="1" applyFill="1" applyBorder="1" applyProtection="1"/>
    <xf numFmtId="0" fontId="33" fillId="0" borderId="0" xfId="0" applyFont="1"/>
    <xf numFmtId="0" fontId="3" fillId="0" borderId="0" xfId="0" applyFont="1" applyAlignment="1">
      <alignment horizontal="center"/>
    </xf>
    <xf numFmtId="0" fontId="23" fillId="0" borderId="0" xfId="0" applyFont="1" applyFill="1" applyAlignment="1">
      <alignment horizontal="left" vertical="center" wrapText="1" shrinkToFit="1"/>
    </xf>
    <xf numFmtId="0" fontId="1" fillId="0" borderId="0" xfId="0" applyFont="1" applyAlignment="1" applyProtection="1">
      <alignment horizontal="center" wrapText="1"/>
      <protection locked="0"/>
    </xf>
    <xf numFmtId="0" fontId="27" fillId="0" borderId="0" xfId="0" applyFont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7" fillId="0" borderId="0" xfId="0" applyFont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34" fillId="0" borderId="0" xfId="0" applyFont="1" applyFill="1" applyBorder="1" applyAlignment="1">
      <alignment wrapText="1"/>
    </xf>
    <xf numFmtId="165" fontId="35" fillId="2" borderId="0" xfId="0" applyNumberFormat="1" applyFont="1" applyFill="1" applyBorder="1" applyProtection="1">
      <protection locked="0"/>
    </xf>
    <xf numFmtId="165" fontId="35" fillId="0" borderId="0" xfId="0" applyNumberFormat="1" applyFont="1" applyFill="1" applyBorder="1" applyProtection="1"/>
    <xf numFmtId="0" fontId="36" fillId="0" borderId="0" xfId="0" applyFont="1" applyFill="1" applyAlignment="1">
      <alignment horizontal="left" vertic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33"/>
  <sheetViews>
    <sheetView view="pageBreakPreview" zoomScaleNormal="100" zoomScaleSheetLayoutView="100" workbookViewId="0">
      <pane xSplit="1" ySplit="7" topLeftCell="B135" activePane="bottomRight" state="frozen"/>
      <selection pane="topRight" activeCell="B1" sqref="B1"/>
      <selection pane="bottomLeft" activeCell="A8" sqref="A8"/>
      <selection pane="bottomRight" activeCell="A162" sqref="A162:H162"/>
    </sheetView>
  </sheetViews>
  <sheetFormatPr defaultRowHeight="15"/>
  <cols>
    <col min="1" max="1" width="40" style="3" customWidth="1"/>
    <col min="2" max="2" width="11.5703125" style="3" customWidth="1"/>
    <col min="3" max="3" width="10.28515625" style="3" customWidth="1"/>
    <col min="4" max="4" width="10.42578125" style="3" customWidth="1"/>
    <col min="5" max="5" width="10.140625" style="3" customWidth="1"/>
    <col min="6" max="6" width="10.7109375" style="3" customWidth="1"/>
    <col min="7" max="7" width="11" style="3" customWidth="1"/>
    <col min="8" max="8" width="10.7109375" style="3" customWidth="1"/>
    <col min="9" max="9" width="11" style="3" customWidth="1"/>
    <col min="10" max="10" width="10.5703125" style="3" customWidth="1"/>
    <col min="11" max="11" width="11" style="3" customWidth="1"/>
    <col min="12" max="12" width="10.85546875" style="3" customWidth="1"/>
    <col min="13" max="16384" width="9.140625" style="3"/>
  </cols>
  <sheetData>
    <row r="1" spans="1:14">
      <c r="K1" s="69" t="s">
        <v>66</v>
      </c>
      <c r="L1" s="69"/>
    </row>
    <row r="2" spans="1:14" ht="14.25" customHeight="1">
      <c r="A2" s="71" t="s">
        <v>54</v>
      </c>
      <c r="B2" s="71"/>
      <c r="C2" s="71"/>
      <c r="D2" s="71"/>
      <c r="E2" s="71"/>
      <c r="F2" s="71"/>
      <c r="G2" s="71"/>
      <c r="H2" s="71"/>
      <c r="I2" s="71"/>
      <c r="J2" s="71"/>
      <c r="K2" s="71"/>
    </row>
    <row r="3" spans="1:14" ht="14.25" customHeight="1">
      <c r="A3" s="71" t="s">
        <v>95</v>
      </c>
      <c r="B3" s="71"/>
      <c r="C3" s="71"/>
      <c r="D3" s="71"/>
      <c r="E3" s="71"/>
      <c r="F3" s="71"/>
      <c r="G3" s="71"/>
      <c r="H3" s="71"/>
      <c r="I3" s="71"/>
      <c r="J3" s="71"/>
      <c r="K3" s="71"/>
    </row>
    <row r="4" spans="1:14" ht="13.5" customHeight="1">
      <c r="A4" s="53"/>
      <c r="B4" s="53"/>
      <c r="C4" s="72" t="s">
        <v>56</v>
      </c>
      <c r="D4" s="72"/>
      <c r="E4" s="53"/>
      <c r="F4" s="53"/>
      <c r="G4" s="53"/>
      <c r="H4" s="53"/>
      <c r="I4" s="53"/>
      <c r="J4" s="53"/>
      <c r="K4" s="53"/>
      <c r="L4" s="1"/>
      <c r="M4" s="1"/>
      <c r="N4" s="1"/>
    </row>
    <row r="5" spans="1:14" ht="8.25" customHeight="1"/>
    <row r="6" spans="1:14" ht="26.25" customHeight="1">
      <c r="A6" s="75" t="s">
        <v>7</v>
      </c>
      <c r="B6" s="57" t="s">
        <v>64</v>
      </c>
      <c r="C6" s="76" t="s">
        <v>67</v>
      </c>
      <c r="D6" s="77"/>
      <c r="E6" s="73" t="s">
        <v>68</v>
      </c>
      <c r="F6" s="74"/>
      <c r="G6" s="73" t="s">
        <v>63</v>
      </c>
      <c r="H6" s="74"/>
      <c r="I6" s="73" t="s">
        <v>65</v>
      </c>
      <c r="J6" s="74"/>
      <c r="K6" s="73" t="s">
        <v>69</v>
      </c>
      <c r="L6" s="74"/>
    </row>
    <row r="7" spans="1:14" ht="67.5">
      <c r="A7" s="75"/>
      <c r="B7" s="15" t="s">
        <v>11</v>
      </c>
      <c r="C7" s="5" t="s">
        <v>11</v>
      </c>
      <c r="D7" s="5" t="s">
        <v>10</v>
      </c>
      <c r="E7" s="5" t="s">
        <v>11</v>
      </c>
      <c r="F7" s="5" t="s">
        <v>10</v>
      </c>
      <c r="G7" s="5" t="s">
        <v>11</v>
      </c>
      <c r="H7" s="5" t="s">
        <v>10</v>
      </c>
      <c r="I7" s="5" t="s">
        <v>11</v>
      </c>
      <c r="J7" s="5" t="s">
        <v>10</v>
      </c>
      <c r="K7" s="5" t="s">
        <v>11</v>
      </c>
      <c r="L7" s="5" t="s">
        <v>10</v>
      </c>
    </row>
    <row r="8" spans="1:14" ht="15.75" customHeight="1">
      <c r="A8" s="51" t="s">
        <v>51</v>
      </c>
      <c r="B8" s="40">
        <f>SUM(B140:B162)</f>
        <v>821967.3</v>
      </c>
      <c r="C8" s="40">
        <f>SUM(C140:C162)</f>
        <v>856952.2</v>
      </c>
      <c r="D8" s="40">
        <f>ROUND(C8/B8*100,1)</f>
        <v>104.3</v>
      </c>
      <c r="E8" s="40">
        <f>SUM(E140:E162)</f>
        <v>903227.6</v>
      </c>
      <c r="F8" s="40">
        <f>ROUND(E8/C8*100,1)</f>
        <v>105.4</v>
      </c>
      <c r="G8" s="40">
        <f>SUM(G140:G162)</f>
        <v>958324.5</v>
      </c>
      <c r="H8" s="40">
        <f>ROUND(G8/E8*100,1)</f>
        <v>106.1</v>
      </c>
      <c r="I8" s="40">
        <f>SUM(I140:I162)</f>
        <v>1010073.9999999999</v>
      </c>
      <c r="J8" s="40">
        <f>ROUND(I8/G8*100,1)</f>
        <v>105.4</v>
      </c>
      <c r="K8" s="40">
        <f>SUM(K140:K162)</f>
        <v>1062396.2</v>
      </c>
      <c r="L8" s="40">
        <f>ROUND(K8/I8*100,1)</f>
        <v>105.2</v>
      </c>
    </row>
    <row r="9" spans="1:14" s="21" customFormat="1" ht="14.25" customHeight="1">
      <c r="A9" s="7" t="s">
        <v>13</v>
      </c>
      <c r="B9" s="23">
        <f>B8-B10</f>
        <v>0</v>
      </c>
      <c r="C9" s="23">
        <f>C8-C10</f>
        <v>0</v>
      </c>
      <c r="D9" s="23">
        <f>D8-D10</f>
        <v>0</v>
      </c>
      <c r="E9" s="23">
        <f t="shared" ref="E9:L9" si="0">E8-E10</f>
        <v>0</v>
      </c>
      <c r="F9" s="23">
        <f t="shared" si="0"/>
        <v>0</v>
      </c>
      <c r="G9" s="20">
        <f t="shared" si="0"/>
        <v>0</v>
      </c>
      <c r="H9" s="20">
        <f t="shared" si="0"/>
        <v>0</v>
      </c>
      <c r="I9" s="20">
        <f t="shared" si="0"/>
        <v>0</v>
      </c>
      <c r="J9" s="20">
        <f t="shared" si="0"/>
        <v>0</v>
      </c>
      <c r="K9" s="20">
        <f t="shared" si="0"/>
        <v>0</v>
      </c>
      <c r="L9" s="20">
        <f t="shared" si="0"/>
        <v>0</v>
      </c>
    </row>
    <row r="10" spans="1:14" s="21" customFormat="1" ht="11.25" customHeight="1">
      <c r="A10" s="7" t="s">
        <v>14</v>
      </c>
      <c r="B10" s="23">
        <f>ROUND(SUM(B16+B20+B23)+SUM(B94+B97+B100+B104+B108+B112+B116)+B125,1)</f>
        <v>821967.3</v>
      </c>
      <c r="C10" s="23">
        <f>ROUND(SUM(C16+C20+C23)+SUM(C94+C97+C100+C104+C108+C112+C116)+C125,1)</f>
        <v>856952.2</v>
      </c>
      <c r="D10" s="23">
        <f>ROUND(C10/B10*100,1)</f>
        <v>104.3</v>
      </c>
      <c r="E10" s="23">
        <f>ROUND(SUM(E16+E20+E23)+SUM(E94+E97+E100+E104+E108+E112+E116)+E125,1)</f>
        <v>903227.6</v>
      </c>
      <c r="F10" s="23">
        <f>ROUND(E10/C10*100,1)</f>
        <v>105.4</v>
      </c>
      <c r="G10" s="20">
        <f>ROUND(SUM(G16+G20+G23)+SUM(G94+G97+G100+G104+G108+G112+G116)+G125,1)</f>
        <v>958324.5</v>
      </c>
      <c r="H10" s="20">
        <f>ROUND(G10/E10*100,1)</f>
        <v>106.1</v>
      </c>
      <c r="I10" s="20">
        <f>ROUND(SUM(I16+I20+I23)+SUM(I94+I97+I100+I104+I108+I112+I116)+I125,1)</f>
        <v>1010074</v>
      </c>
      <c r="J10" s="20">
        <f>ROUND(I10/G10*100,1)</f>
        <v>105.4</v>
      </c>
      <c r="K10" s="20">
        <f>ROUND(SUM(K16+K20+K23)+SUM(K94+K97+K100+K104+K108+K112+K116)+K125,1)</f>
        <v>1062396.2</v>
      </c>
      <c r="L10" s="20">
        <f>ROUND(K10/I10*100,1)</f>
        <v>105.2</v>
      </c>
    </row>
    <row r="11" spans="1:14" s="21" customFormat="1" ht="13.5" customHeight="1">
      <c r="A11" s="7" t="s">
        <v>15</v>
      </c>
      <c r="B11" s="23">
        <f>B8-B12</f>
        <v>0</v>
      </c>
      <c r="C11" s="23">
        <f>C8-C12</f>
        <v>0</v>
      </c>
      <c r="D11" s="23">
        <f>D8-D12</f>
        <v>0</v>
      </c>
      <c r="E11" s="23">
        <f t="shared" ref="E11:L11" si="1">E8-E12</f>
        <v>0</v>
      </c>
      <c r="F11" s="23">
        <f t="shared" si="1"/>
        <v>0</v>
      </c>
      <c r="G11" s="20">
        <f t="shared" si="1"/>
        <v>0</v>
      </c>
      <c r="H11" s="20">
        <f t="shared" si="1"/>
        <v>0</v>
      </c>
      <c r="I11" s="20">
        <f>I8-I12</f>
        <v>0</v>
      </c>
      <c r="J11" s="20">
        <f t="shared" si="1"/>
        <v>0</v>
      </c>
      <c r="K11" s="20">
        <f t="shared" si="1"/>
        <v>0</v>
      </c>
      <c r="L11" s="20">
        <f t="shared" si="1"/>
        <v>0</v>
      </c>
    </row>
    <row r="12" spans="1:14" s="21" customFormat="1" ht="12.75" customHeight="1">
      <c r="A12" s="7" t="s">
        <v>14</v>
      </c>
      <c r="B12" s="23">
        <f>ROUND(SUM(B140:B162),1)</f>
        <v>821967.3</v>
      </c>
      <c r="C12" s="23">
        <f>ROUND(SUM(C140:C163),1)</f>
        <v>856952.2</v>
      </c>
      <c r="D12" s="23">
        <f>ROUND(C12/B12*100,1)</f>
        <v>104.3</v>
      </c>
      <c r="E12" s="23">
        <f>ROUND(SUM(E140:E163),1)</f>
        <v>903227.6</v>
      </c>
      <c r="F12" s="23">
        <f>ROUND(E12/C12*100,1)</f>
        <v>105.4</v>
      </c>
      <c r="G12" s="20">
        <f>ROUND(SUM(G140:G163),1)</f>
        <v>958324.5</v>
      </c>
      <c r="H12" s="20">
        <f>ROUND(G12/E12*100,1)</f>
        <v>106.1</v>
      </c>
      <c r="I12" s="20">
        <f>ROUND(SUM(I140:I163),1)</f>
        <v>1010074</v>
      </c>
      <c r="J12" s="20">
        <f>ROUND(I12/G12*100,1)</f>
        <v>105.4</v>
      </c>
      <c r="K12" s="20">
        <f>ROUND(SUM(K140:K163),1)</f>
        <v>1062396.2</v>
      </c>
      <c r="L12" s="20">
        <f>ROUND(K12/I12*100,1)</f>
        <v>105.2</v>
      </c>
    </row>
    <row r="13" spans="1:14" s="21" customFormat="1" ht="11.25" customHeight="1">
      <c r="A13" s="7" t="s">
        <v>16</v>
      </c>
      <c r="B13" s="23">
        <f t="shared" ref="B13:L13" si="2">B125-B14</f>
        <v>0</v>
      </c>
      <c r="C13" s="23">
        <f t="shared" si="2"/>
        <v>0</v>
      </c>
      <c r="D13" s="23">
        <f t="shared" si="2"/>
        <v>0</v>
      </c>
      <c r="E13" s="23">
        <f t="shared" si="2"/>
        <v>0</v>
      </c>
      <c r="F13" s="23">
        <f t="shared" si="2"/>
        <v>0</v>
      </c>
      <c r="G13" s="20">
        <f t="shared" si="2"/>
        <v>0</v>
      </c>
      <c r="H13" s="20">
        <f t="shared" si="2"/>
        <v>0</v>
      </c>
      <c r="I13" s="20">
        <f t="shared" si="2"/>
        <v>0</v>
      </c>
      <c r="J13" s="20">
        <f t="shared" si="2"/>
        <v>0</v>
      </c>
      <c r="K13" s="20">
        <f t="shared" si="2"/>
        <v>0</v>
      </c>
      <c r="L13" s="20">
        <f t="shared" si="2"/>
        <v>0</v>
      </c>
    </row>
    <row r="14" spans="1:14" s="21" customFormat="1" ht="12.75" customHeight="1">
      <c r="A14" s="7" t="s">
        <v>14</v>
      </c>
      <c r="B14" s="23">
        <f>ROUND(SUM(B127+B130+B133),1)</f>
        <v>228882</v>
      </c>
      <c r="C14" s="23">
        <f>ROUND(SUM(C127+C130+C133),1)</f>
        <v>246437.2</v>
      </c>
      <c r="D14" s="23">
        <f>ROUND(C14/B14*100,1)</f>
        <v>107.7</v>
      </c>
      <c r="E14" s="23">
        <f>ROUND(SUM(E127+E130+E133),1)</f>
        <v>267177.8</v>
      </c>
      <c r="F14" s="23">
        <f>ROUND(E14/C14*100,1)</f>
        <v>108.4</v>
      </c>
      <c r="G14" s="20">
        <f>ROUND(SUM(G127+G130+G133),1)</f>
        <v>287463.8</v>
      </c>
      <c r="H14" s="20">
        <f>ROUND(G14/E14*100,1)</f>
        <v>107.6</v>
      </c>
      <c r="I14" s="20">
        <f>ROUND(SUM(I127+I130+I133),1)</f>
        <v>309091</v>
      </c>
      <c r="J14" s="20">
        <f>ROUND(I14/G14*100,1)</f>
        <v>107.5</v>
      </c>
      <c r="K14" s="20">
        <f>ROUND(SUM(K127+K130+K133),1)</f>
        <v>332354.8</v>
      </c>
      <c r="L14" s="20">
        <f>ROUND(K14/I14*100,1)</f>
        <v>107.5</v>
      </c>
    </row>
    <row r="15" spans="1:14" ht="24.95" customHeight="1">
      <c r="A15" s="52" t="s">
        <v>53</v>
      </c>
      <c r="B15" s="10"/>
      <c r="C15" s="10"/>
      <c r="D15" s="10"/>
      <c r="E15" s="10"/>
      <c r="F15" s="10"/>
      <c r="G15" s="11"/>
      <c r="H15" s="11"/>
      <c r="I15" s="11"/>
      <c r="J15" s="11"/>
      <c r="K15" s="11"/>
      <c r="L15" s="11"/>
    </row>
    <row r="16" spans="1:14" ht="24.95" customHeight="1">
      <c r="A16" s="32" t="s">
        <v>12</v>
      </c>
      <c r="B16" s="31">
        <f>SUM(B17:B19)</f>
        <v>187873</v>
      </c>
      <c r="C16" s="31">
        <f>SUM(C17:C19)</f>
        <v>205067.4</v>
      </c>
      <c r="D16" s="33">
        <f>ROUND(C16/B16*100,1)</f>
        <v>109.2</v>
      </c>
      <c r="E16" s="31">
        <f t="shared" ref="E16:K16" si="3">SUM(E17:E19)</f>
        <v>212137</v>
      </c>
      <c r="F16" s="33">
        <f t="shared" ref="F16:F23" si="4">ROUND(E16/C16*100,1)</f>
        <v>103.4</v>
      </c>
      <c r="G16" s="31">
        <f t="shared" si="3"/>
        <v>222113.1</v>
      </c>
      <c r="H16" s="33">
        <f>ROUND(G16/E16*100,1)</f>
        <v>104.7</v>
      </c>
      <c r="I16" s="31">
        <f t="shared" si="3"/>
        <v>233775</v>
      </c>
      <c r="J16" s="33">
        <f>ROUND(I16/G16*100,1)</f>
        <v>105.3</v>
      </c>
      <c r="K16" s="31">
        <f t="shared" si="3"/>
        <v>245319.2</v>
      </c>
      <c r="L16" s="33">
        <f>ROUND(K16/I16*100,1)</f>
        <v>104.9</v>
      </c>
    </row>
    <row r="17" spans="1:12" s="21" customFormat="1" ht="15" customHeight="1">
      <c r="A17" s="17" t="s">
        <v>71</v>
      </c>
      <c r="B17" s="19">
        <v>36699</v>
      </c>
      <c r="C17" s="19">
        <v>34209</v>
      </c>
      <c r="D17" s="20">
        <f t="shared" ref="D17:D19" si="5">ROUND(C17/B17*100,1)</f>
        <v>93.2</v>
      </c>
      <c r="E17" s="19">
        <v>34893</v>
      </c>
      <c r="F17" s="20">
        <f t="shared" si="4"/>
        <v>102</v>
      </c>
      <c r="G17" s="19">
        <v>35591</v>
      </c>
      <c r="H17" s="20">
        <f t="shared" ref="H17:H19" si="6">ROUND(G17/E17*100,1)</f>
        <v>102</v>
      </c>
      <c r="I17" s="19">
        <v>35947</v>
      </c>
      <c r="J17" s="20">
        <f t="shared" ref="J17:J19" si="7">ROUND(I17/G17*100,1)</f>
        <v>101</v>
      </c>
      <c r="K17" s="19">
        <v>36306.400000000001</v>
      </c>
      <c r="L17" s="20">
        <f t="shared" ref="L17:L19" si="8">ROUND(K17/I17*100,1)</f>
        <v>101</v>
      </c>
    </row>
    <row r="18" spans="1:12" s="21" customFormat="1" ht="15" customHeight="1">
      <c r="A18" s="17" t="s">
        <v>72</v>
      </c>
      <c r="B18" s="58">
        <v>29342</v>
      </c>
      <c r="C18" s="58">
        <v>37406</v>
      </c>
      <c r="D18" s="20">
        <f t="shared" si="5"/>
        <v>127.5</v>
      </c>
      <c r="E18" s="19">
        <v>38341.1</v>
      </c>
      <c r="F18" s="20">
        <f t="shared" si="4"/>
        <v>102.5</v>
      </c>
      <c r="G18" s="19">
        <v>39491.4</v>
      </c>
      <c r="H18" s="20">
        <f t="shared" si="6"/>
        <v>103</v>
      </c>
      <c r="I18" s="19">
        <v>41465.9</v>
      </c>
      <c r="J18" s="20">
        <f t="shared" si="7"/>
        <v>105</v>
      </c>
      <c r="K18" s="19">
        <v>43539.199999999997</v>
      </c>
      <c r="L18" s="20">
        <f t="shared" si="8"/>
        <v>105</v>
      </c>
    </row>
    <row r="19" spans="1:12" s="21" customFormat="1" ht="15" customHeight="1">
      <c r="A19" s="17" t="s">
        <v>9</v>
      </c>
      <c r="B19" s="19">
        <v>121832</v>
      </c>
      <c r="C19" s="19">
        <v>133452.4</v>
      </c>
      <c r="D19" s="20">
        <f t="shared" si="5"/>
        <v>109.5</v>
      </c>
      <c r="E19" s="19">
        <v>138902.9</v>
      </c>
      <c r="F19" s="20">
        <f t="shared" si="4"/>
        <v>104.1</v>
      </c>
      <c r="G19" s="19">
        <v>147030.70000000001</v>
      </c>
      <c r="H19" s="20">
        <f t="shared" si="6"/>
        <v>105.9</v>
      </c>
      <c r="I19" s="19">
        <v>156362.1</v>
      </c>
      <c r="J19" s="20">
        <f t="shared" si="7"/>
        <v>106.3</v>
      </c>
      <c r="K19" s="19">
        <v>165473.60000000001</v>
      </c>
      <c r="L19" s="20">
        <f t="shared" si="8"/>
        <v>105.8</v>
      </c>
    </row>
    <row r="20" spans="1:12" ht="15.75" hidden="1" customHeight="1">
      <c r="A20" s="32" t="s">
        <v>0</v>
      </c>
      <c r="B20" s="31">
        <f>SUM(B21:B22)</f>
        <v>0</v>
      </c>
      <c r="C20" s="31">
        <f>SUM(C21:C22)</f>
        <v>0</v>
      </c>
      <c r="D20" s="33" t="e">
        <f>ROUND(C20/B20*100,1)</f>
        <v>#DIV/0!</v>
      </c>
      <c r="E20" s="31">
        <f>SUM(E21:E22)</f>
        <v>0</v>
      </c>
      <c r="F20" s="33" t="e">
        <f t="shared" si="4"/>
        <v>#DIV/0!</v>
      </c>
      <c r="G20" s="31">
        <f>SUM(G21:G22)</f>
        <v>0</v>
      </c>
      <c r="H20" s="33" t="e">
        <f>ROUND(G20/E20*100,1)</f>
        <v>#DIV/0!</v>
      </c>
      <c r="I20" s="31">
        <f>SUM(I21:I22)</f>
        <v>0</v>
      </c>
      <c r="J20" s="33" t="e">
        <f>ROUND(I20/G20*100,1)</f>
        <v>#DIV/0!</v>
      </c>
      <c r="K20" s="31">
        <f>SUM(K21:K22)</f>
        <v>0</v>
      </c>
      <c r="L20" s="33" t="e">
        <f>ROUND(K20/I20*100,1)</f>
        <v>#DIV/0!</v>
      </c>
    </row>
    <row r="21" spans="1:12" s="21" customFormat="1" ht="15" hidden="1" customHeight="1">
      <c r="A21" s="17" t="s">
        <v>52</v>
      </c>
      <c r="B21" s="18"/>
      <c r="C21" s="19"/>
      <c r="D21" s="20" t="e">
        <f t="shared" ref="D21:D22" si="9">ROUND(C21/B21*100,1)</f>
        <v>#DIV/0!</v>
      </c>
      <c r="E21" s="19"/>
      <c r="F21" s="20" t="e">
        <f t="shared" si="4"/>
        <v>#DIV/0!</v>
      </c>
      <c r="G21" s="19"/>
      <c r="H21" s="20" t="e">
        <f t="shared" ref="H21:H22" si="10">ROUND(G21/E21*100,1)</f>
        <v>#DIV/0!</v>
      </c>
      <c r="I21" s="19"/>
      <c r="J21" s="20" t="e">
        <f t="shared" ref="J21:J22" si="11">ROUND(I21/G21*100,1)</f>
        <v>#DIV/0!</v>
      </c>
      <c r="K21" s="19"/>
      <c r="L21" s="20" t="e">
        <f t="shared" ref="L21:L22" si="12">ROUND(K21/I21*100,1)</f>
        <v>#DIV/0!</v>
      </c>
    </row>
    <row r="22" spans="1:12" s="21" customFormat="1" ht="15" hidden="1" customHeight="1">
      <c r="A22" s="17" t="s">
        <v>52</v>
      </c>
      <c r="B22" s="18"/>
      <c r="C22" s="19"/>
      <c r="D22" s="20" t="e">
        <f t="shared" si="9"/>
        <v>#DIV/0!</v>
      </c>
      <c r="E22" s="19"/>
      <c r="F22" s="20" t="e">
        <f t="shared" si="4"/>
        <v>#DIV/0!</v>
      </c>
      <c r="G22" s="19"/>
      <c r="H22" s="20" t="e">
        <f t="shared" si="10"/>
        <v>#DIV/0!</v>
      </c>
      <c r="I22" s="19"/>
      <c r="J22" s="20" t="e">
        <f t="shared" si="11"/>
        <v>#DIV/0!</v>
      </c>
      <c r="K22" s="19"/>
      <c r="L22" s="20" t="e">
        <f t="shared" si="12"/>
        <v>#DIV/0!</v>
      </c>
    </row>
    <row r="23" spans="1:12" ht="16.5" customHeight="1">
      <c r="A23" s="32" t="s">
        <v>1</v>
      </c>
      <c r="B23" s="34">
        <f>B25+B28+B31+B34+B37+B40+B43+B46+B49+B52+B55+B58+B61+B64+B67+B70+B73+B76+B79+B82+B85+B88+G87+B91</f>
        <v>92430.399999999994</v>
      </c>
      <c r="C23" s="34">
        <f>C25+C28+C31+C34+C37+C40+C43+C46+C49+C52+C55+C58+C61+C64+C67+C70+C73+C76+C79+C82+C85+C88+C91</f>
        <v>86821.7</v>
      </c>
      <c r="D23" s="33">
        <f>ROUND(C23/B23*100,1)</f>
        <v>93.9</v>
      </c>
      <c r="E23" s="35">
        <f>E25+E28+E31+E34+E37+E40+E43+E46+E49+E52+E55+E58+E61+E64+E67+E70+E73+E76+E79+E82+E85+E88+E91</f>
        <v>90051.6</v>
      </c>
      <c r="F23" s="33">
        <f t="shared" si="4"/>
        <v>103.7</v>
      </c>
      <c r="G23" s="35">
        <f>G25+G28+G31+G34+G37+G40+G43+G46+G49+G52+G55+G58+G61+G64+G67+G70+G73+G76+G79+G82+G85+G88+G91</f>
        <v>97256</v>
      </c>
      <c r="H23" s="33">
        <f>ROUND(G23/E23*100,1)</f>
        <v>108</v>
      </c>
      <c r="I23" s="35">
        <f>I25+I28+I31+I34+I37+I40+I43+I46+I49+I52+I55+I58+I61+I64+I67+I70+I73+I76+I79+I82+I85+I88+I91</f>
        <v>98809</v>
      </c>
      <c r="J23" s="33">
        <f>ROUND(I23/G23*100,1)</f>
        <v>101.6</v>
      </c>
      <c r="K23" s="34">
        <f>K25+K28+K31+K34+K37+K40+K43+K46+K49+K52+K55+K58+K61+K64+K67+K70+K73+K76+K79+K82+K85+K88+K91</f>
        <v>103749.7</v>
      </c>
      <c r="L23" s="33">
        <f>ROUND(K23/I23*100,1)</f>
        <v>105</v>
      </c>
    </row>
    <row r="24" spans="1:12" ht="15.75" customHeight="1">
      <c r="A24" s="12" t="s">
        <v>2</v>
      </c>
      <c r="B24" s="13"/>
      <c r="C24" s="14"/>
      <c r="D24" s="8"/>
      <c r="E24" s="14"/>
      <c r="F24" s="8"/>
      <c r="G24" s="14"/>
      <c r="H24" s="8"/>
      <c r="I24" s="14"/>
      <c r="J24" s="8"/>
      <c r="K24" s="14"/>
      <c r="L24" s="8"/>
    </row>
    <row r="25" spans="1:12" ht="17.25" customHeight="1">
      <c r="A25" s="26" t="s">
        <v>17</v>
      </c>
      <c r="B25" s="27">
        <f>SUM(B26:B27)</f>
        <v>90986.2</v>
      </c>
      <c r="C25" s="27">
        <f>SUM(C26:C27)</f>
        <v>86173.8</v>
      </c>
      <c r="D25" s="28">
        <f>ROUND(C25/B25*100,1)</f>
        <v>94.7</v>
      </c>
      <c r="E25" s="30">
        <f>SUM(E26:E27)</f>
        <v>90051.6</v>
      </c>
      <c r="F25" s="28">
        <f t="shared" ref="F25:F56" si="13">ROUND(E25/C25*100,1)</f>
        <v>104.5</v>
      </c>
      <c r="G25" s="30">
        <f>SUM(G26:G27)</f>
        <v>97256</v>
      </c>
      <c r="H25" s="28">
        <f>ROUND(G25/E25*100,1)</f>
        <v>108</v>
      </c>
      <c r="I25" s="30">
        <f>SUM(I26:I27)</f>
        <v>98809</v>
      </c>
      <c r="J25" s="28">
        <f>ROUND(I25/G25*100,1)</f>
        <v>101.6</v>
      </c>
      <c r="K25" s="30">
        <f>SUM(K26:K27)</f>
        <v>103749.7</v>
      </c>
      <c r="L25" s="28">
        <f>ROUND(K25/I25*100,1)</f>
        <v>105</v>
      </c>
    </row>
    <row r="26" spans="1:12" s="21" customFormat="1" ht="15" customHeight="1">
      <c r="A26" s="17" t="s">
        <v>73</v>
      </c>
      <c r="B26" s="19">
        <v>90986.2</v>
      </c>
      <c r="C26" s="19">
        <v>86173.8</v>
      </c>
      <c r="D26" s="20">
        <f t="shared" ref="D26:D89" si="14">ROUND(C26/B26*100,1)</f>
        <v>94.7</v>
      </c>
      <c r="E26" s="19">
        <v>90051.6</v>
      </c>
      <c r="F26" s="20">
        <f t="shared" si="13"/>
        <v>104.5</v>
      </c>
      <c r="G26" s="19">
        <v>97256</v>
      </c>
      <c r="H26" s="20">
        <f t="shared" ref="H26:H27" si="15">ROUND(G26/E26*100,1)</f>
        <v>108</v>
      </c>
      <c r="I26" s="19">
        <v>98809</v>
      </c>
      <c r="J26" s="20">
        <f t="shared" ref="J26:J27" si="16">ROUND(I26/G26*100,1)</f>
        <v>101.6</v>
      </c>
      <c r="K26" s="19">
        <v>103749.7</v>
      </c>
      <c r="L26" s="20">
        <f t="shared" ref="L26:L27" si="17">ROUND(K26/I26*100,1)</f>
        <v>105</v>
      </c>
    </row>
    <row r="27" spans="1:12" s="21" customFormat="1" ht="15" customHeight="1">
      <c r="A27" s="17" t="s">
        <v>9</v>
      </c>
      <c r="B27" s="18"/>
      <c r="C27" s="19"/>
      <c r="D27" s="20" t="e">
        <f t="shared" si="14"/>
        <v>#DIV/0!</v>
      </c>
      <c r="E27" s="19"/>
      <c r="F27" s="20" t="e">
        <f t="shared" si="13"/>
        <v>#DIV/0!</v>
      </c>
      <c r="G27" s="19"/>
      <c r="H27" s="20" t="e">
        <f t="shared" si="15"/>
        <v>#DIV/0!</v>
      </c>
      <c r="I27" s="19"/>
      <c r="J27" s="20" t="e">
        <f t="shared" si="16"/>
        <v>#DIV/0!</v>
      </c>
      <c r="K27" s="19"/>
      <c r="L27" s="20" t="e">
        <f t="shared" si="17"/>
        <v>#DIV/0!</v>
      </c>
    </row>
    <row r="28" spans="1:12" ht="15.75" hidden="1" customHeight="1">
      <c r="A28" s="26" t="s">
        <v>18</v>
      </c>
      <c r="B28" s="27">
        <f>SUM(B29:B30)</f>
        <v>0</v>
      </c>
      <c r="C28" s="30">
        <f>SUM(C29:C30)</f>
        <v>0</v>
      </c>
      <c r="D28" s="28" t="e">
        <f t="shared" si="14"/>
        <v>#DIV/0!</v>
      </c>
      <c r="E28" s="30">
        <f>SUM(E29:E30)</f>
        <v>0</v>
      </c>
      <c r="F28" s="28" t="e">
        <f t="shared" si="13"/>
        <v>#DIV/0!</v>
      </c>
      <c r="G28" s="30">
        <f>SUM(G29:G30)</f>
        <v>0</v>
      </c>
      <c r="H28" s="28" t="e">
        <f>ROUND(G28/E28*100,1)</f>
        <v>#DIV/0!</v>
      </c>
      <c r="I28" s="30">
        <f>SUM(I29:I30)</f>
        <v>0</v>
      </c>
      <c r="J28" s="28" t="e">
        <f>ROUND(I28/G28*100,1)</f>
        <v>#DIV/0!</v>
      </c>
      <c r="K28" s="30">
        <f>SUM(K29:K30)</f>
        <v>0</v>
      </c>
      <c r="L28" s="28" t="e">
        <f>ROUND(K28/I28*100,1)</f>
        <v>#DIV/0!</v>
      </c>
    </row>
    <row r="29" spans="1:12" s="21" customFormat="1" ht="15" hidden="1" customHeight="1">
      <c r="A29" s="17" t="s">
        <v>52</v>
      </c>
      <c r="B29" s="18"/>
      <c r="C29" s="19"/>
      <c r="D29" s="20" t="e">
        <f t="shared" si="14"/>
        <v>#DIV/0!</v>
      </c>
      <c r="E29" s="19"/>
      <c r="F29" s="20" t="e">
        <f t="shared" si="13"/>
        <v>#DIV/0!</v>
      </c>
      <c r="G29" s="19"/>
      <c r="H29" s="20" t="e">
        <f t="shared" ref="H29:H30" si="18">ROUND(G29/E29*100,1)</f>
        <v>#DIV/0!</v>
      </c>
      <c r="I29" s="19"/>
      <c r="J29" s="20" t="e">
        <f t="shared" ref="J29:J30" si="19">ROUND(I29/G29*100,1)</f>
        <v>#DIV/0!</v>
      </c>
      <c r="K29" s="19"/>
      <c r="L29" s="20" t="e">
        <f t="shared" ref="L29:L30" si="20">ROUND(K29/I29*100,1)</f>
        <v>#DIV/0!</v>
      </c>
    </row>
    <row r="30" spans="1:12" s="21" customFormat="1" ht="15" hidden="1" customHeight="1">
      <c r="A30" s="17" t="s">
        <v>52</v>
      </c>
      <c r="B30" s="18"/>
      <c r="C30" s="19"/>
      <c r="D30" s="20" t="e">
        <f t="shared" si="14"/>
        <v>#DIV/0!</v>
      </c>
      <c r="E30" s="19"/>
      <c r="F30" s="20" t="e">
        <f t="shared" si="13"/>
        <v>#DIV/0!</v>
      </c>
      <c r="G30" s="19"/>
      <c r="H30" s="20" t="e">
        <f t="shared" si="18"/>
        <v>#DIV/0!</v>
      </c>
      <c r="I30" s="19"/>
      <c r="J30" s="20" t="e">
        <f t="shared" si="19"/>
        <v>#DIV/0!</v>
      </c>
      <c r="K30" s="19"/>
      <c r="L30" s="20" t="e">
        <f t="shared" si="20"/>
        <v>#DIV/0!</v>
      </c>
    </row>
    <row r="31" spans="1:12" ht="15" hidden="1" customHeight="1">
      <c r="A31" s="26" t="s">
        <v>19</v>
      </c>
      <c r="B31" s="27">
        <f>SUM(B32:B33)</f>
        <v>0</v>
      </c>
      <c r="C31" s="27">
        <f>SUM(C32:C33)</f>
        <v>0</v>
      </c>
      <c r="D31" s="28" t="e">
        <f t="shared" si="14"/>
        <v>#DIV/0!</v>
      </c>
      <c r="E31" s="30">
        <f>SUM(E32:E33)</f>
        <v>0</v>
      </c>
      <c r="F31" s="28" t="e">
        <f t="shared" si="13"/>
        <v>#DIV/0!</v>
      </c>
      <c r="G31" s="30">
        <f>SUM(G32:G33)</f>
        <v>0</v>
      </c>
      <c r="H31" s="28" t="e">
        <f>ROUND(G31/E31*100,1)</f>
        <v>#DIV/0!</v>
      </c>
      <c r="I31" s="30">
        <f>SUM(I32:I33)</f>
        <v>0</v>
      </c>
      <c r="J31" s="28" t="e">
        <f>ROUND(I31/G31*100,1)</f>
        <v>#DIV/0!</v>
      </c>
      <c r="K31" s="27">
        <f>SUM(K32:K33)</f>
        <v>0</v>
      </c>
      <c r="L31" s="28" t="e">
        <f>ROUND(K31/I31*100,1)</f>
        <v>#DIV/0!</v>
      </c>
    </row>
    <row r="32" spans="1:12" s="21" customFormat="1" ht="15" hidden="1" customHeight="1">
      <c r="A32" s="17" t="s">
        <v>52</v>
      </c>
      <c r="B32" s="18"/>
      <c r="C32" s="19"/>
      <c r="D32" s="20" t="e">
        <f t="shared" si="14"/>
        <v>#DIV/0!</v>
      </c>
      <c r="E32" s="19"/>
      <c r="F32" s="20" t="e">
        <f t="shared" si="13"/>
        <v>#DIV/0!</v>
      </c>
      <c r="G32" s="19"/>
      <c r="H32" s="20" t="e">
        <f t="shared" ref="H32:H33" si="21">ROUND(G32/E32*100,1)</f>
        <v>#DIV/0!</v>
      </c>
      <c r="I32" s="19"/>
      <c r="J32" s="20" t="e">
        <f t="shared" ref="J32:J33" si="22">ROUND(I32/G32*100,1)</f>
        <v>#DIV/0!</v>
      </c>
      <c r="K32" s="19"/>
      <c r="L32" s="20" t="e">
        <f t="shared" ref="L32:L33" si="23">ROUND(K32/I32*100,1)</f>
        <v>#DIV/0!</v>
      </c>
    </row>
    <row r="33" spans="1:12" s="21" customFormat="1" ht="15" hidden="1" customHeight="1">
      <c r="A33" s="17" t="s">
        <v>52</v>
      </c>
      <c r="B33" s="18"/>
      <c r="C33" s="19"/>
      <c r="D33" s="20" t="e">
        <f t="shared" si="14"/>
        <v>#DIV/0!</v>
      </c>
      <c r="E33" s="19"/>
      <c r="F33" s="20" t="e">
        <f t="shared" si="13"/>
        <v>#DIV/0!</v>
      </c>
      <c r="G33" s="19"/>
      <c r="H33" s="20" t="e">
        <f t="shared" si="21"/>
        <v>#DIV/0!</v>
      </c>
      <c r="I33" s="19"/>
      <c r="J33" s="20" t="e">
        <f t="shared" si="22"/>
        <v>#DIV/0!</v>
      </c>
      <c r="K33" s="19"/>
      <c r="L33" s="20" t="e">
        <f t="shared" si="23"/>
        <v>#DIV/0!</v>
      </c>
    </row>
    <row r="34" spans="1:12" ht="15.75" customHeight="1">
      <c r="A34" s="26" t="s">
        <v>20</v>
      </c>
      <c r="B34" s="27">
        <f>SUM(B35:B36)</f>
        <v>1444.2</v>
      </c>
      <c r="C34" s="27">
        <f>SUM(C35:C36)</f>
        <v>647.9</v>
      </c>
      <c r="D34" s="28">
        <f t="shared" si="14"/>
        <v>44.9</v>
      </c>
      <c r="E34" s="30">
        <f t="shared" ref="E34:K34" si="24">SUM(E35:E36)</f>
        <v>0</v>
      </c>
      <c r="F34" s="28">
        <f t="shared" si="13"/>
        <v>0</v>
      </c>
      <c r="G34" s="30">
        <f t="shared" si="24"/>
        <v>0</v>
      </c>
      <c r="H34" s="28" t="e">
        <f t="shared" ref="H34:H91" si="25">ROUND(G34/E34*100,1)</f>
        <v>#DIV/0!</v>
      </c>
      <c r="I34" s="30">
        <f t="shared" si="24"/>
        <v>0</v>
      </c>
      <c r="J34" s="28" t="e">
        <f t="shared" ref="J34:J91" si="26">ROUND(I34/G34*100,1)</f>
        <v>#DIV/0!</v>
      </c>
      <c r="K34" s="30">
        <f t="shared" si="24"/>
        <v>0</v>
      </c>
      <c r="L34" s="28" t="e">
        <f t="shared" ref="L34:L91" si="27">ROUND(K34/I34*100,1)</f>
        <v>#DIV/0!</v>
      </c>
    </row>
    <row r="35" spans="1:12" s="21" customFormat="1" ht="15" customHeight="1">
      <c r="A35" s="17" t="s">
        <v>74</v>
      </c>
      <c r="B35" s="19">
        <v>1444.2</v>
      </c>
      <c r="C35" s="19">
        <v>647.9</v>
      </c>
      <c r="D35" s="20">
        <f t="shared" si="14"/>
        <v>44.9</v>
      </c>
      <c r="E35" s="19"/>
      <c r="F35" s="20">
        <f t="shared" si="13"/>
        <v>0</v>
      </c>
      <c r="G35" s="19"/>
      <c r="H35" s="20" t="e">
        <f t="shared" si="25"/>
        <v>#DIV/0!</v>
      </c>
      <c r="I35" s="19"/>
      <c r="J35" s="20" t="e">
        <f t="shared" si="26"/>
        <v>#DIV/0!</v>
      </c>
      <c r="K35" s="19"/>
      <c r="L35" s="20" t="e">
        <f t="shared" si="27"/>
        <v>#DIV/0!</v>
      </c>
    </row>
    <row r="36" spans="1:12" s="21" customFormat="1" ht="15" customHeight="1">
      <c r="A36" s="17" t="s">
        <v>52</v>
      </c>
      <c r="B36" s="18"/>
      <c r="C36" s="19"/>
      <c r="D36" s="20" t="e">
        <f t="shared" si="14"/>
        <v>#DIV/0!</v>
      </c>
      <c r="E36" s="19"/>
      <c r="F36" s="20" t="e">
        <f t="shared" si="13"/>
        <v>#DIV/0!</v>
      </c>
      <c r="G36" s="19"/>
      <c r="H36" s="20" t="e">
        <f t="shared" si="25"/>
        <v>#DIV/0!</v>
      </c>
      <c r="I36" s="19"/>
      <c r="J36" s="20" t="e">
        <f t="shared" si="26"/>
        <v>#DIV/0!</v>
      </c>
      <c r="K36" s="19"/>
      <c r="L36" s="20" t="e">
        <f t="shared" si="27"/>
        <v>#DIV/0!</v>
      </c>
    </row>
    <row r="37" spans="1:12" ht="15.75" hidden="1" customHeight="1">
      <c r="A37" s="26" t="s">
        <v>21</v>
      </c>
      <c r="B37" s="27">
        <f>SUM(B38:B39)</f>
        <v>0</v>
      </c>
      <c r="C37" s="27">
        <f>SUM(C38:C39)</f>
        <v>0</v>
      </c>
      <c r="D37" s="28" t="e">
        <f t="shared" si="14"/>
        <v>#DIV/0!</v>
      </c>
      <c r="E37" s="27">
        <f>SUM(E38:E39)</f>
        <v>0</v>
      </c>
      <c r="F37" s="28" t="e">
        <f t="shared" si="13"/>
        <v>#DIV/0!</v>
      </c>
      <c r="G37" s="27">
        <f>SUM(G38:G39)</f>
        <v>0</v>
      </c>
      <c r="H37" s="28" t="e">
        <f t="shared" si="25"/>
        <v>#DIV/0!</v>
      </c>
      <c r="I37" s="27">
        <f>SUM(I38:I39)</f>
        <v>0</v>
      </c>
      <c r="J37" s="28" t="e">
        <f t="shared" si="26"/>
        <v>#DIV/0!</v>
      </c>
      <c r="K37" s="27">
        <f>SUM(K38:K39)</f>
        <v>0</v>
      </c>
      <c r="L37" s="28" t="e">
        <f t="shared" si="27"/>
        <v>#DIV/0!</v>
      </c>
    </row>
    <row r="38" spans="1:12" s="21" customFormat="1" ht="15" hidden="1" customHeight="1">
      <c r="A38" s="17" t="s">
        <v>52</v>
      </c>
      <c r="B38" s="18"/>
      <c r="C38" s="19"/>
      <c r="D38" s="20" t="e">
        <f t="shared" si="14"/>
        <v>#DIV/0!</v>
      </c>
      <c r="E38" s="19"/>
      <c r="F38" s="20" t="e">
        <f t="shared" si="13"/>
        <v>#DIV/0!</v>
      </c>
      <c r="G38" s="19"/>
      <c r="H38" s="20" t="e">
        <f t="shared" si="25"/>
        <v>#DIV/0!</v>
      </c>
      <c r="I38" s="19"/>
      <c r="J38" s="20" t="e">
        <f t="shared" si="26"/>
        <v>#DIV/0!</v>
      </c>
      <c r="K38" s="19"/>
      <c r="L38" s="20" t="e">
        <f t="shared" si="27"/>
        <v>#DIV/0!</v>
      </c>
    </row>
    <row r="39" spans="1:12" s="21" customFormat="1" ht="15" hidden="1" customHeight="1">
      <c r="A39" s="17" t="s">
        <v>52</v>
      </c>
      <c r="B39" s="18"/>
      <c r="C39" s="19"/>
      <c r="D39" s="20" t="e">
        <f t="shared" si="14"/>
        <v>#DIV/0!</v>
      </c>
      <c r="E39" s="19"/>
      <c r="F39" s="20" t="e">
        <f t="shared" si="13"/>
        <v>#DIV/0!</v>
      </c>
      <c r="G39" s="19"/>
      <c r="H39" s="20" t="e">
        <f t="shared" si="25"/>
        <v>#DIV/0!</v>
      </c>
      <c r="I39" s="19"/>
      <c r="J39" s="20" t="e">
        <f t="shared" si="26"/>
        <v>#DIV/0!</v>
      </c>
      <c r="K39" s="19"/>
      <c r="L39" s="20" t="e">
        <f t="shared" si="27"/>
        <v>#DIV/0!</v>
      </c>
    </row>
    <row r="40" spans="1:12" ht="54" hidden="1" customHeight="1">
      <c r="A40" s="26" t="s">
        <v>22</v>
      </c>
      <c r="B40" s="27">
        <f>SUM(B41:B42)</f>
        <v>0</v>
      </c>
      <c r="C40" s="27">
        <f>SUM(C41:C42)</f>
        <v>0</v>
      </c>
      <c r="D40" s="28" t="e">
        <f t="shared" ref="D40" si="28">ROUND(C40/B40*100,1)</f>
        <v>#DIV/0!</v>
      </c>
      <c r="E40" s="27">
        <f>SUM(E41:E42)</f>
        <v>0</v>
      </c>
      <c r="F40" s="28" t="e">
        <f t="shared" si="13"/>
        <v>#DIV/0!</v>
      </c>
      <c r="G40" s="27">
        <f>SUM(G41:G42)</f>
        <v>0</v>
      </c>
      <c r="H40" s="28" t="e">
        <f t="shared" ref="H40" si="29">ROUND(G40/E40*100,1)</f>
        <v>#DIV/0!</v>
      </c>
      <c r="I40" s="27">
        <f>SUM(I41:I42)</f>
        <v>0</v>
      </c>
      <c r="J40" s="28" t="e">
        <f t="shared" ref="J40" si="30">ROUND(I40/G40*100,1)</f>
        <v>#DIV/0!</v>
      </c>
      <c r="K40" s="27">
        <f>SUM(K41:K42)</f>
        <v>0</v>
      </c>
      <c r="L40" s="28" t="e">
        <f t="shared" ref="L40" si="31">ROUND(K40/I40*100,1)</f>
        <v>#DIV/0!</v>
      </c>
    </row>
    <row r="41" spans="1:12" s="21" customFormat="1" ht="15" hidden="1" customHeight="1">
      <c r="A41" s="17" t="s">
        <v>52</v>
      </c>
      <c r="B41" s="18"/>
      <c r="C41" s="19"/>
      <c r="D41" s="20" t="e">
        <f t="shared" si="14"/>
        <v>#DIV/0!</v>
      </c>
      <c r="E41" s="19"/>
      <c r="F41" s="20" t="e">
        <f t="shared" si="13"/>
        <v>#DIV/0!</v>
      </c>
      <c r="G41" s="19"/>
      <c r="H41" s="20" t="e">
        <f t="shared" si="25"/>
        <v>#DIV/0!</v>
      </c>
      <c r="I41" s="19"/>
      <c r="J41" s="20" t="e">
        <f t="shared" si="26"/>
        <v>#DIV/0!</v>
      </c>
      <c r="K41" s="19"/>
      <c r="L41" s="20" t="e">
        <f t="shared" si="27"/>
        <v>#DIV/0!</v>
      </c>
    </row>
    <row r="42" spans="1:12" s="21" customFormat="1" ht="15" hidden="1" customHeight="1">
      <c r="A42" s="17" t="s">
        <v>52</v>
      </c>
      <c r="B42" s="18"/>
      <c r="C42" s="19"/>
      <c r="D42" s="20" t="e">
        <f t="shared" si="14"/>
        <v>#DIV/0!</v>
      </c>
      <c r="E42" s="19"/>
      <c r="F42" s="20" t="e">
        <f t="shared" si="13"/>
        <v>#DIV/0!</v>
      </c>
      <c r="G42" s="19"/>
      <c r="H42" s="20" t="e">
        <f t="shared" si="25"/>
        <v>#DIV/0!</v>
      </c>
      <c r="I42" s="19"/>
      <c r="J42" s="20" t="e">
        <f t="shared" si="26"/>
        <v>#DIV/0!</v>
      </c>
      <c r="K42" s="19"/>
      <c r="L42" s="20" t="e">
        <f t="shared" si="27"/>
        <v>#DIV/0!</v>
      </c>
    </row>
    <row r="43" spans="1:12" ht="16.5" hidden="1" customHeight="1">
      <c r="A43" s="26" t="s">
        <v>23</v>
      </c>
      <c r="B43" s="27">
        <f>SUM(B44:B45)</f>
        <v>0</v>
      </c>
      <c r="C43" s="27">
        <f>SUM(C44:C45)</f>
        <v>0</v>
      </c>
      <c r="D43" s="28" t="e">
        <f t="shared" si="14"/>
        <v>#DIV/0!</v>
      </c>
      <c r="E43" s="27">
        <f>SUM(E44:E45)</f>
        <v>0</v>
      </c>
      <c r="F43" s="28" t="e">
        <f t="shared" si="13"/>
        <v>#DIV/0!</v>
      </c>
      <c r="G43" s="27">
        <f>SUM(G44:G45)</f>
        <v>0</v>
      </c>
      <c r="H43" s="28" t="e">
        <f t="shared" si="25"/>
        <v>#DIV/0!</v>
      </c>
      <c r="I43" s="27">
        <f>SUM(I44:I45)</f>
        <v>0</v>
      </c>
      <c r="J43" s="28" t="e">
        <f t="shared" si="26"/>
        <v>#DIV/0!</v>
      </c>
      <c r="K43" s="27">
        <f>SUM(K44:K45)</f>
        <v>0</v>
      </c>
      <c r="L43" s="28" t="e">
        <f t="shared" si="27"/>
        <v>#DIV/0!</v>
      </c>
    </row>
    <row r="44" spans="1:12" s="21" customFormat="1" ht="15" hidden="1" customHeight="1">
      <c r="A44" s="17" t="s">
        <v>52</v>
      </c>
      <c r="B44" s="18"/>
      <c r="C44" s="19"/>
      <c r="D44" s="20" t="e">
        <f t="shared" si="14"/>
        <v>#DIV/0!</v>
      </c>
      <c r="E44" s="19"/>
      <c r="F44" s="20" t="e">
        <f t="shared" si="13"/>
        <v>#DIV/0!</v>
      </c>
      <c r="G44" s="19"/>
      <c r="H44" s="20" t="e">
        <f t="shared" si="25"/>
        <v>#DIV/0!</v>
      </c>
      <c r="I44" s="19"/>
      <c r="J44" s="20" t="e">
        <f t="shared" si="26"/>
        <v>#DIV/0!</v>
      </c>
      <c r="K44" s="19"/>
      <c r="L44" s="20" t="e">
        <f t="shared" si="27"/>
        <v>#DIV/0!</v>
      </c>
    </row>
    <row r="45" spans="1:12" s="21" customFormat="1" ht="15" hidden="1" customHeight="1">
      <c r="A45" s="17" t="s">
        <v>52</v>
      </c>
      <c r="B45" s="18"/>
      <c r="C45" s="19"/>
      <c r="D45" s="20" t="e">
        <f t="shared" si="14"/>
        <v>#DIV/0!</v>
      </c>
      <c r="E45" s="19"/>
      <c r="F45" s="20" t="e">
        <f t="shared" si="13"/>
        <v>#DIV/0!</v>
      </c>
      <c r="G45" s="19"/>
      <c r="H45" s="20" t="e">
        <f t="shared" si="25"/>
        <v>#DIV/0!</v>
      </c>
      <c r="I45" s="19"/>
      <c r="J45" s="20" t="e">
        <f t="shared" si="26"/>
        <v>#DIV/0!</v>
      </c>
      <c r="K45" s="19"/>
      <c r="L45" s="20" t="e">
        <f t="shared" si="27"/>
        <v>#DIV/0!</v>
      </c>
    </row>
    <row r="46" spans="1:12" ht="24.95" hidden="1" customHeight="1">
      <c r="A46" s="26" t="s">
        <v>24</v>
      </c>
      <c r="B46" s="27">
        <f>SUM(B47:B48)</f>
        <v>0</v>
      </c>
      <c r="C46" s="27">
        <f>SUM(C47:C48)</f>
        <v>0</v>
      </c>
      <c r="D46" s="28" t="e">
        <f t="shared" ref="D46" si="32">ROUND(C46/B46*100,1)</f>
        <v>#DIV/0!</v>
      </c>
      <c r="E46" s="27">
        <f>SUM(E47:E48)</f>
        <v>0</v>
      </c>
      <c r="F46" s="28" t="e">
        <f t="shared" si="13"/>
        <v>#DIV/0!</v>
      </c>
      <c r="G46" s="27">
        <f>SUM(G47:G48)</f>
        <v>0</v>
      </c>
      <c r="H46" s="28" t="e">
        <f t="shared" ref="H46" si="33">ROUND(G46/E46*100,1)</f>
        <v>#DIV/0!</v>
      </c>
      <c r="I46" s="27">
        <f>SUM(I47:I48)</f>
        <v>0</v>
      </c>
      <c r="J46" s="28" t="e">
        <f t="shared" ref="J46" si="34">ROUND(I46/G46*100,1)</f>
        <v>#DIV/0!</v>
      </c>
      <c r="K46" s="27">
        <f>SUM(K47:K48)</f>
        <v>0</v>
      </c>
      <c r="L46" s="28" t="e">
        <f t="shared" ref="L46" si="35">ROUND(K46/I46*100,1)</f>
        <v>#DIV/0!</v>
      </c>
    </row>
    <row r="47" spans="1:12" s="21" customFormat="1" ht="15" hidden="1" customHeight="1">
      <c r="A47" s="17" t="s">
        <v>52</v>
      </c>
      <c r="B47" s="18"/>
      <c r="C47" s="19"/>
      <c r="D47" s="20" t="e">
        <f t="shared" si="14"/>
        <v>#DIV/0!</v>
      </c>
      <c r="E47" s="19"/>
      <c r="F47" s="20" t="e">
        <f t="shared" si="13"/>
        <v>#DIV/0!</v>
      </c>
      <c r="G47" s="19"/>
      <c r="H47" s="20" t="e">
        <f t="shared" si="25"/>
        <v>#DIV/0!</v>
      </c>
      <c r="I47" s="19"/>
      <c r="J47" s="20" t="e">
        <f t="shared" si="26"/>
        <v>#DIV/0!</v>
      </c>
      <c r="K47" s="19"/>
      <c r="L47" s="20" t="e">
        <f t="shared" si="27"/>
        <v>#DIV/0!</v>
      </c>
    </row>
    <row r="48" spans="1:12" s="21" customFormat="1" ht="15" hidden="1" customHeight="1">
      <c r="A48" s="17" t="s">
        <v>52</v>
      </c>
      <c r="B48" s="18"/>
      <c r="C48" s="19"/>
      <c r="D48" s="20" t="e">
        <f t="shared" si="14"/>
        <v>#DIV/0!</v>
      </c>
      <c r="E48" s="19"/>
      <c r="F48" s="20" t="e">
        <f t="shared" si="13"/>
        <v>#DIV/0!</v>
      </c>
      <c r="G48" s="19"/>
      <c r="H48" s="20" t="e">
        <f t="shared" si="25"/>
        <v>#DIV/0!</v>
      </c>
      <c r="I48" s="19"/>
      <c r="J48" s="20" t="e">
        <f t="shared" si="26"/>
        <v>#DIV/0!</v>
      </c>
      <c r="K48" s="19"/>
      <c r="L48" s="20" t="e">
        <f t="shared" si="27"/>
        <v>#DIV/0!</v>
      </c>
    </row>
    <row r="49" spans="1:12" ht="19.5" hidden="1" customHeight="1">
      <c r="A49" s="26" t="s">
        <v>25</v>
      </c>
      <c r="B49" s="27">
        <f>SUM(B50:B51)</f>
        <v>0</v>
      </c>
      <c r="C49" s="27">
        <f>SUM(C50:C51)</f>
        <v>0</v>
      </c>
      <c r="D49" s="28" t="e">
        <f t="shared" si="14"/>
        <v>#DIV/0!</v>
      </c>
      <c r="E49" s="27">
        <f>SUM(E50:E51)</f>
        <v>0</v>
      </c>
      <c r="F49" s="28" t="e">
        <f t="shared" si="13"/>
        <v>#DIV/0!</v>
      </c>
      <c r="G49" s="27">
        <f>SUM(G50:G51)</f>
        <v>0</v>
      </c>
      <c r="H49" s="28" t="e">
        <f t="shared" si="25"/>
        <v>#DIV/0!</v>
      </c>
      <c r="I49" s="27">
        <f>SUM(I50:I51)</f>
        <v>0</v>
      </c>
      <c r="J49" s="28" t="e">
        <f t="shared" si="26"/>
        <v>#DIV/0!</v>
      </c>
      <c r="K49" s="27">
        <f>SUM(K50:K51)</f>
        <v>0</v>
      </c>
      <c r="L49" s="28" t="e">
        <f t="shared" si="27"/>
        <v>#DIV/0!</v>
      </c>
    </row>
    <row r="50" spans="1:12" s="21" customFormat="1" ht="15" hidden="1" customHeight="1">
      <c r="A50" s="17" t="s">
        <v>52</v>
      </c>
      <c r="B50" s="18"/>
      <c r="C50" s="19"/>
      <c r="D50" s="20" t="e">
        <f t="shared" si="14"/>
        <v>#DIV/0!</v>
      </c>
      <c r="E50" s="19"/>
      <c r="F50" s="20" t="e">
        <f t="shared" si="13"/>
        <v>#DIV/0!</v>
      </c>
      <c r="G50" s="19"/>
      <c r="H50" s="20" t="e">
        <f t="shared" si="25"/>
        <v>#DIV/0!</v>
      </c>
      <c r="I50" s="19"/>
      <c r="J50" s="20" t="e">
        <f t="shared" si="26"/>
        <v>#DIV/0!</v>
      </c>
      <c r="K50" s="19"/>
      <c r="L50" s="20" t="e">
        <f t="shared" si="27"/>
        <v>#DIV/0!</v>
      </c>
    </row>
    <row r="51" spans="1:12" s="21" customFormat="1" ht="15" hidden="1" customHeight="1">
      <c r="A51" s="17" t="s">
        <v>52</v>
      </c>
      <c r="B51" s="18"/>
      <c r="C51" s="19"/>
      <c r="D51" s="20" t="e">
        <f t="shared" si="14"/>
        <v>#DIV/0!</v>
      </c>
      <c r="E51" s="19"/>
      <c r="F51" s="20" t="e">
        <f t="shared" si="13"/>
        <v>#DIV/0!</v>
      </c>
      <c r="G51" s="19"/>
      <c r="H51" s="20" t="e">
        <f t="shared" si="25"/>
        <v>#DIV/0!</v>
      </c>
      <c r="I51" s="19"/>
      <c r="J51" s="20" t="e">
        <f t="shared" si="26"/>
        <v>#DIV/0!</v>
      </c>
      <c r="K51" s="19"/>
      <c r="L51" s="20" t="e">
        <f t="shared" si="27"/>
        <v>#DIV/0!</v>
      </c>
    </row>
    <row r="52" spans="1:12" ht="24.95" hidden="1" customHeight="1">
      <c r="A52" s="26" t="s">
        <v>26</v>
      </c>
      <c r="B52" s="27">
        <f>SUM(B53:B54)</f>
        <v>0</v>
      </c>
      <c r="C52" s="27">
        <f>SUM(C53:C54)</f>
        <v>0</v>
      </c>
      <c r="D52" s="28" t="e">
        <f t="shared" ref="D52" si="36">ROUND(C52/B52*100,1)</f>
        <v>#DIV/0!</v>
      </c>
      <c r="E52" s="27">
        <f>SUM(E53:E54)</f>
        <v>0</v>
      </c>
      <c r="F52" s="28" t="e">
        <f t="shared" si="13"/>
        <v>#DIV/0!</v>
      </c>
      <c r="G52" s="27">
        <f>SUM(G53:G54)</f>
        <v>0</v>
      </c>
      <c r="H52" s="28" t="e">
        <f t="shared" ref="H52" si="37">ROUND(G52/E52*100,1)</f>
        <v>#DIV/0!</v>
      </c>
      <c r="I52" s="27">
        <f>SUM(I53:I54)</f>
        <v>0</v>
      </c>
      <c r="J52" s="28" t="e">
        <f t="shared" ref="J52" si="38">ROUND(I52/G52*100,1)</f>
        <v>#DIV/0!</v>
      </c>
      <c r="K52" s="27">
        <f>SUM(K53:K54)</f>
        <v>0</v>
      </c>
      <c r="L52" s="28" t="e">
        <f t="shared" ref="L52" si="39">ROUND(K52/I52*100,1)</f>
        <v>#DIV/0!</v>
      </c>
    </row>
    <row r="53" spans="1:12" s="21" customFormat="1" ht="15" hidden="1" customHeight="1">
      <c r="A53" s="17" t="s">
        <v>52</v>
      </c>
      <c r="B53" s="18"/>
      <c r="C53" s="19"/>
      <c r="D53" s="20" t="e">
        <f t="shared" si="14"/>
        <v>#DIV/0!</v>
      </c>
      <c r="E53" s="19"/>
      <c r="F53" s="20" t="e">
        <f t="shared" si="13"/>
        <v>#DIV/0!</v>
      </c>
      <c r="G53" s="19"/>
      <c r="H53" s="20" t="e">
        <f t="shared" si="25"/>
        <v>#DIV/0!</v>
      </c>
      <c r="I53" s="19"/>
      <c r="J53" s="20" t="e">
        <f t="shared" si="26"/>
        <v>#DIV/0!</v>
      </c>
      <c r="K53" s="19"/>
      <c r="L53" s="20" t="e">
        <f t="shared" si="27"/>
        <v>#DIV/0!</v>
      </c>
    </row>
    <row r="54" spans="1:12" s="21" customFormat="1" ht="15" hidden="1" customHeight="1">
      <c r="A54" s="17" t="s">
        <v>52</v>
      </c>
      <c r="B54" s="18"/>
      <c r="C54" s="19"/>
      <c r="D54" s="20" t="e">
        <f t="shared" si="14"/>
        <v>#DIV/0!</v>
      </c>
      <c r="E54" s="19"/>
      <c r="F54" s="20" t="e">
        <f t="shared" si="13"/>
        <v>#DIV/0!</v>
      </c>
      <c r="G54" s="19"/>
      <c r="H54" s="20" t="e">
        <f t="shared" si="25"/>
        <v>#DIV/0!</v>
      </c>
      <c r="I54" s="19"/>
      <c r="J54" s="20" t="e">
        <f t="shared" si="26"/>
        <v>#DIV/0!</v>
      </c>
      <c r="K54" s="19"/>
      <c r="L54" s="20" t="e">
        <f t="shared" si="27"/>
        <v>#DIV/0!</v>
      </c>
    </row>
    <row r="55" spans="1:12" ht="24.95" hidden="1" customHeight="1">
      <c r="A55" s="26" t="s">
        <v>27</v>
      </c>
      <c r="B55" s="27">
        <f>SUM(B56:B57)</f>
        <v>0</v>
      </c>
      <c r="C55" s="27">
        <f>SUM(C56:C57)</f>
        <v>0</v>
      </c>
      <c r="D55" s="28" t="e">
        <f t="shared" si="14"/>
        <v>#DIV/0!</v>
      </c>
      <c r="E55" s="27">
        <f>SUM(E56:E57)</f>
        <v>0</v>
      </c>
      <c r="F55" s="28" t="e">
        <f t="shared" si="13"/>
        <v>#DIV/0!</v>
      </c>
      <c r="G55" s="27">
        <f>SUM(G56:G57)</f>
        <v>0</v>
      </c>
      <c r="H55" s="28" t="e">
        <f t="shared" si="25"/>
        <v>#DIV/0!</v>
      </c>
      <c r="I55" s="27">
        <f>SUM(I56:I57)</f>
        <v>0</v>
      </c>
      <c r="J55" s="28" t="e">
        <f t="shared" si="26"/>
        <v>#DIV/0!</v>
      </c>
      <c r="K55" s="27">
        <f>SUM(K56:K57)</f>
        <v>0</v>
      </c>
      <c r="L55" s="28" t="e">
        <f t="shared" si="27"/>
        <v>#DIV/0!</v>
      </c>
    </row>
    <row r="56" spans="1:12" s="21" customFormat="1" ht="15" hidden="1" customHeight="1">
      <c r="A56" s="17" t="s">
        <v>52</v>
      </c>
      <c r="B56" s="18"/>
      <c r="C56" s="19"/>
      <c r="D56" s="20" t="e">
        <f t="shared" si="14"/>
        <v>#DIV/0!</v>
      </c>
      <c r="E56" s="19"/>
      <c r="F56" s="20" t="e">
        <f t="shared" si="13"/>
        <v>#DIV/0!</v>
      </c>
      <c r="G56" s="19"/>
      <c r="H56" s="20" t="e">
        <f t="shared" si="25"/>
        <v>#DIV/0!</v>
      </c>
      <c r="I56" s="19"/>
      <c r="J56" s="20" t="e">
        <f t="shared" si="26"/>
        <v>#DIV/0!</v>
      </c>
      <c r="K56" s="19"/>
      <c r="L56" s="20" t="e">
        <f t="shared" si="27"/>
        <v>#DIV/0!</v>
      </c>
    </row>
    <row r="57" spans="1:12" s="21" customFormat="1" ht="15" hidden="1" customHeight="1">
      <c r="A57" s="17" t="s">
        <v>52</v>
      </c>
      <c r="B57" s="18"/>
      <c r="C57" s="19"/>
      <c r="D57" s="20" t="e">
        <f t="shared" si="14"/>
        <v>#DIV/0!</v>
      </c>
      <c r="E57" s="19"/>
      <c r="F57" s="20" t="e">
        <f t="shared" ref="F57:F88" si="40">ROUND(E57/C57*100,1)</f>
        <v>#DIV/0!</v>
      </c>
      <c r="G57" s="19"/>
      <c r="H57" s="20" t="e">
        <f t="shared" si="25"/>
        <v>#DIV/0!</v>
      </c>
      <c r="I57" s="19"/>
      <c r="J57" s="20" t="e">
        <f t="shared" si="26"/>
        <v>#DIV/0!</v>
      </c>
      <c r="K57" s="19"/>
      <c r="L57" s="20" t="e">
        <f t="shared" si="27"/>
        <v>#DIV/0!</v>
      </c>
    </row>
    <row r="58" spans="1:12" ht="24.95" hidden="1" customHeight="1">
      <c r="A58" s="26" t="s">
        <v>3</v>
      </c>
      <c r="B58" s="27">
        <f>SUM(B59:B60)</f>
        <v>0</v>
      </c>
      <c r="C58" s="27">
        <f>SUM(C59:C60)</f>
        <v>0</v>
      </c>
      <c r="D58" s="28" t="e">
        <f t="shared" ref="D58" si="41">ROUND(C58/B58*100,1)</f>
        <v>#DIV/0!</v>
      </c>
      <c r="E58" s="27">
        <f>SUM(E59:E60)</f>
        <v>0</v>
      </c>
      <c r="F58" s="28" t="e">
        <f t="shared" si="40"/>
        <v>#DIV/0!</v>
      </c>
      <c r="G58" s="27">
        <f>SUM(G59:G60)</f>
        <v>0</v>
      </c>
      <c r="H58" s="28" t="e">
        <f t="shared" ref="H58" si="42">ROUND(G58/E58*100,1)</f>
        <v>#DIV/0!</v>
      </c>
      <c r="I58" s="27">
        <f>SUM(I59:I60)</f>
        <v>0</v>
      </c>
      <c r="J58" s="28" t="e">
        <f t="shared" ref="J58" si="43">ROUND(I58/G58*100,1)</f>
        <v>#DIV/0!</v>
      </c>
      <c r="K58" s="27">
        <f>SUM(K59:K60)</f>
        <v>0</v>
      </c>
      <c r="L58" s="28" t="e">
        <f t="shared" ref="L58" si="44">ROUND(K58/I58*100,1)</f>
        <v>#DIV/0!</v>
      </c>
    </row>
    <row r="59" spans="1:12" s="21" customFormat="1" ht="15" hidden="1" customHeight="1">
      <c r="A59" s="17" t="s">
        <v>52</v>
      </c>
      <c r="B59" s="18"/>
      <c r="C59" s="19"/>
      <c r="D59" s="20" t="e">
        <f t="shared" si="14"/>
        <v>#DIV/0!</v>
      </c>
      <c r="E59" s="19"/>
      <c r="F59" s="20" t="e">
        <f t="shared" si="40"/>
        <v>#DIV/0!</v>
      </c>
      <c r="G59" s="19"/>
      <c r="H59" s="20" t="e">
        <f t="shared" si="25"/>
        <v>#DIV/0!</v>
      </c>
      <c r="I59" s="19"/>
      <c r="J59" s="20" t="e">
        <f t="shared" si="26"/>
        <v>#DIV/0!</v>
      </c>
      <c r="K59" s="19"/>
      <c r="L59" s="20" t="e">
        <f t="shared" si="27"/>
        <v>#DIV/0!</v>
      </c>
    </row>
    <row r="60" spans="1:12" s="21" customFormat="1" ht="15" hidden="1" customHeight="1">
      <c r="A60" s="17" t="s">
        <v>52</v>
      </c>
      <c r="B60" s="18"/>
      <c r="C60" s="19"/>
      <c r="D60" s="20" t="e">
        <f t="shared" si="14"/>
        <v>#DIV/0!</v>
      </c>
      <c r="E60" s="19"/>
      <c r="F60" s="20" t="e">
        <f t="shared" si="40"/>
        <v>#DIV/0!</v>
      </c>
      <c r="G60" s="19"/>
      <c r="H60" s="20" t="e">
        <f t="shared" si="25"/>
        <v>#DIV/0!</v>
      </c>
      <c r="I60" s="19"/>
      <c r="J60" s="20" t="e">
        <f t="shared" si="26"/>
        <v>#DIV/0!</v>
      </c>
      <c r="K60" s="19"/>
      <c r="L60" s="20" t="e">
        <f t="shared" si="27"/>
        <v>#DIV/0!</v>
      </c>
    </row>
    <row r="61" spans="1:12" ht="24.95" hidden="1" customHeight="1">
      <c r="A61" s="26" t="s">
        <v>28</v>
      </c>
      <c r="B61" s="27">
        <f>SUM(B62:B63)</f>
        <v>0</v>
      </c>
      <c r="C61" s="27">
        <f>SUM(C62:C63)</f>
        <v>0</v>
      </c>
      <c r="D61" s="28" t="e">
        <f t="shared" si="14"/>
        <v>#DIV/0!</v>
      </c>
      <c r="E61" s="27">
        <f>SUM(E62:E63)</f>
        <v>0</v>
      </c>
      <c r="F61" s="28" t="e">
        <f t="shared" si="40"/>
        <v>#DIV/0!</v>
      </c>
      <c r="G61" s="27">
        <f>SUM(G62:G63)</f>
        <v>0</v>
      </c>
      <c r="H61" s="28" t="e">
        <f t="shared" si="25"/>
        <v>#DIV/0!</v>
      </c>
      <c r="I61" s="27">
        <f>SUM(I62:I63)</f>
        <v>0</v>
      </c>
      <c r="J61" s="28" t="e">
        <f t="shared" si="26"/>
        <v>#DIV/0!</v>
      </c>
      <c r="K61" s="27">
        <f>SUM(K62:K63)</f>
        <v>0</v>
      </c>
      <c r="L61" s="28" t="e">
        <f t="shared" si="27"/>
        <v>#DIV/0!</v>
      </c>
    </row>
    <row r="62" spans="1:12" s="21" customFormat="1" ht="15" hidden="1" customHeight="1">
      <c r="A62" s="17" t="s">
        <v>52</v>
      </c>
      <c r="B62" s="18"/>
      <c r="C62" s="19"/>
      <c r="D62" s="20" t="e">
        <f t="shared" si="14"/>
        <v>#DIV/0!</v>
      </c>
      <c r="E62" s="19"/>
      <c r="F62" s="20" t="e">
        <f t="shared" si="40"/>
        <v>#DIV/0!</v>
      </c>
      <c r="G62" s="19"/>
      <c r="H62" s="20" t="e">
        <f t="shared" si="25"/>
        <v>#DIV/0!</v>
      </c>
      <c r="I62" s="19"/>
      <c r="J62" s="20" t="e">
        <f t="shared" si="26"/>
        <v>#DIV/0!</v>
      </c>
      <c r="K62" s="19"/>
      <c r="L62" s="20" t="e">
        <f t="shared" si="27"/>
        <v>#DIV/0!</v>
      </c>
    </row>
    <row r="63" spans="1:12" s="21" customFormat="1" ht="15" hidden="1" customHeight="1">
      <c r="A63" s="17" t="s">
        <v>52</v>
      </c>
      <c r="B63" s="18"/>
      <c r="C63" s="19"/>
      <c r="D63" s="20" t="e">
        <f t="shared" si="14"/>
        <v>#DIV/0!</v>
      </c>
      <c r="E63" s="19"/>
      <c r="F63" s="20" t="e">
        <f t="shared" si="40"/>
        <v>#DIV/0!</v>
      </c>
      <c r="G63" s="19"/>
      <c r="H63" s="20" t="e">
        <f t="shared" si="25"/>
        <v>#DIV/0!</v>
      </c>
      <c r="I63" s="19"/>
      <c r="J63" s="20" t="e">
        <f t="shared" si="26"/>
        <v>#DIV/0!</v>
      </c>
      <c r="K63" s="19"/>
      <c r="L63" s="20" t="e">
        <f t="shared" si="27"/>
        <v>#DIV/0!</v>
      </c>
    </row>
    <row r="64" spans="1:12" ht="18.75" hidden="1" customHeight="1">
      <c r="A64" s="26" t="s">
        <v>29</v>
      </c>
      <c r="B64" s="27">
        <f>SUM(B65:B66)</f>
        <v>0</v>
      </c>
      <c r="C64" s="27">
        <f>SUM(C65:C66)</f>
        <v>0</v>
      </c>
      <c r="D64" s="28" t="e">
        <f t="shared" ref="D64" si="45">ROUND(C64/B64*100,1)</f>
        <v>#DIV/0!</v>
      </c>
      <c r="E64" s="27">
        <f>SUM(E65:E66)</f>
        <v>0</v>
      </c>
      <c r="F64" s="28" t="e">
        <f t="shared" si="40"/>
        <v>#DIV/0!</v>
      </c>
      <c r="G64" s="27">
        <f>SUM(G65:G66)</f>
        <v>0</v>
      </c>
      <c r="H64" s="28" t="e">
        <f t="shared" ref="H64" si="46">ROUND(G64/E64*100,1)</f>
        <v>#DIV/0!</v>
      </c>
      <c r="I64" s="27">
        <f>SUM(I65:I66)</f>
        <v>0</v>
      </c>
      <c r="J64" s="28" t="e">
        <f t="shared" ref="J64" si="47">ROUND(I64/G64*100,1)</f>
        <v>#DIV/0!</v>
      </c>
      <c r="K64" s="27">
        <f>SUM(K65:K66)</f>
        <v>0</v>
      </c>
      <c r="L64" s="28" t="e">
        <f t="shared" ref="L64" si="48">ROUND(K64/I64*100,1)</f>
        <v>#DIV/0!</v>
      </c>
    </row>
    <row r="65" spans="1:12" s="21" customFormat="1" ht="15" hidden="1" customHeight="1">
      <c r="A65" s="17" t="s">
        <v>52</v>
      </c>
      <c r="B65" s="18"/>
      <c r="C65" s="19"/>
      <c r="D65" s="20" t="e">
        <f t="shared" si="14"/>
        <v>#DIV/0!</v>
      </c>
      <c r="E65" s="19"/>
      <c r="F65" s="20" t="e">
        <f t="shared" si="40"/>
        <v>#DIV/0!</v>
      </c>
      <c r="G65" s="19"/>
      <c r="H65" s="20" t="e">
        <f t="shared" si="25"/>
        <v>#DIV/0!</v>
      </c>
      <c r="I65" s="19"/>
      <c r="J65" s="20" t="e">
        <f t="shared" si="26"/>
        <v>#DIV/0!</v>
      </c>
      <c r="K65" s="19"/>
      <c r="L65" s="20" t="e">
        <f t="shared" si="27"/>
        <v>#DIV/0!</v>
      </c>
    </row>
    <row r="66" spans="1:12" s="21" customFormat="1" ht="15" hidden="1" customHeight="1">
      <c r="A66" s="17" t="s">
        <v>52</v>
      </c>
      <c r="B66" s="18"/>
      <c r="C66" s="19"/>
      <c r="D66" s="20" t="e">
        <f t="shared" si="14"/>
        <v>#DIV/0!</v>
      </c>
      <c r="E66" s="19"/>
      <c r="F66" s="20" t="e">
        <f t="shared" si="40"/>
        <v>#DIV/0!</v>
      </c>
      <c r="G66" s="19"/>
      <c r="H66" s="20" t="e">
        <f t="shared" si="25"/>
        <v>#DIV/0!</v>
      </c>
      <c r="I66" s="19"/>
      <c r="J66" s="20" t="e">
        <f t="shared" si="26"/>
        <v>#DIV/0!</v>
      </c>
      <c r="K66" s="19"/>
      <c r="L66" s="20" t="e">
        <f t="shared" si="27"/>
        <v>#DIV/0!</v>
      </c>
    </row>
    <row r="67" spans="1:12" ht="24.95" hidden="1" customHeight="1">
      <c r="A67" s="26" t="s">
        <v>30</v>
      </c>
      <c r="B67" s="27">
        <f>SUM(B68:B69)</f>
        <v>0</v>
      </c>
      <c r="C67" s="27">
        <f>SUM(C68:C69)</f>
        <v>0</v>
      </c>
      <c r="D67" s="28" t="e">
        <f t="shared" si="14"/>
        <v>#DIV/0!</v>
      </c>
      <c r="E67" s="27">
        <f>SUM(E68:E69)</f>
        <v>0</v>
      </c>
      <c r="F67" s="28" t="e">
        <f t="shared" si="40"/>
        <v>#DIV/0!</v>
      </c>
      <c r="G67" s="27">
        <f>SUM(G68:G69)</f>
        <v>0</v>
      </c>
      <c r="H67" s="28" t="e">
        <f t="shared" si="25"/>
        <v>#DIV/0!</v>
      </c>
      <c r="I67" s="27">
        <f>SUM(I68:I69)</f>
        <v>0</v>
      </c>
      <c r="J67" s="28" t="e">
        <f t="shared" si="26"/>
        <v>#DIV/0!</v>
      </c>
      <c r="K67" s="27">
        <f>SUM(K68:K69)</f>
        <v>0</v>
      </c>
      <c r="L67" s="28" t="e">
        <f t="shared" si="27"/>
        <v>#DIV/0!</v>
      </c>
    </row>
    <row r="68" spans="1:12" s="21" customFormat="1" ht="15" hidden="1" customHeight="1">
      <c r="A68" s="17" t="s">
        <v>52</v>
      </c>
      <c r="B68" s="18"/>
      <c r="C68" s="19"/>
      <c r="D68" s="20" t="e">
        <f t="shared" si="14"/>
        <v>#DIV/0!</v>
      </c>
      <c r="E68" s="19"/>
      <c r="F68" s="20" t="e">
        <f t="shared" si="40"/>
        <v>#DIV/0!</v>
      </c>
      <c r="G68" s="19"/>
      <c r="H68" s="20" t="e">
        <f t="shared" si="25"/>
        <v>#DIV/0!</v>
      </c>
      <c r="I68" s="19"/>
      <c r="J68" s="20" t="e">
        <f t="shared" si="26"/>
        <v>#DIV/0!</v>
      </c>
      <c r="K68" s="19"/>
      <c r="L68" s="20" t="e">
        <f t="shared" si="27"/>
        <v>#DIV/0!</v>
      </c>
    </row>
    <row r="69" spans="1:12" s="21" customFormat="1" ht="15" hidden="1" customHeight="1">
      <c r="A69" s="17" t="s">
        <v>52</v>
      </c>
      <c r="B69" s="18"/>
      <c r="C69" s="19"/>
      <c r="D69" s="20" t="e">
        <f t="shared" si="14"/>
        <v>#DIV/0!</v>
      </c>
      <c r="E69" s="19"/>
      <c r="F69" s="20" t="e">
        <f t="shared" si="40"/>
        <v>#DIV/0!</v>
      </c>
      <c r="G69" s="19"/>
      <c r="H69" s="20" t="e">
        <f t="shared" si="25"/>
        <v>#DIV/0!</v>
      </c>
      <c r="I69" s="19"/>
      <c r="J69" s="20" t="e">
        <f t="shared" si="26"/>
        <v>#DIV/0!</v>
      </c>
      <c r="K69" s="19"/>
      <c r="L69" s="20" t="e">
        <f t="shared" si="27"/>
        <v>#DIV/0!</v>
      </c>
    </row>
    <row r="70" spans="1:12" ht="24.95" hidden="1" customHeight="1">
      <c r="A70" s="26" t="s">
        <v>31</v>
      </c>
      <c r="B70" s="27">
        <f>SUM(B71:B72)</f>
        <v>0</v>
      </c>
      <c r="C70" s="27">
        <f>SUM(C71:C72)</f>
        <v>0</v>
      </c>
      <c r="D70" s="28" t="e">
        <f t="shared" ref="D70" si="49">ROUND(C70/B70*100,1)</f>
        <v>#DIV/0!</v>
      </c>
      <c r="E70" s="27">
        <f>SUM(E71:E72)</f>
        <v>0</v>
      </c>
      <c r="F70" s="28" t="e">
        <f t="shared" si="40"/>
        <v>#DIV/0!</v>
      </c>
      <c r="G70" s="27">
        <f>SUM(G71:G72)</f>
        <v>0</v>
      </c>
      <c r="H70" s="28" t="e">
        <f t="shared" ref="H70" si="50">ROUND(G70/E70*100,1)</f>
        <v>#DIV/0!</v>
      </c>
      <c r="I70" s="27">
        <f>SUM(I71:I72)</f>
        <v>0</v>
      </c>
      <c r="J70" s="28" t="e">
        <f t="shared" ref="J70" si="51">ROUND(I70/G70*100,1)</f>
        <v>#DIV/0!</v>
      </c>
      <c r="K70" s="27">
        <f>SUM(K71:K72)</f>
        <v>0</v>
      </c>
      <c r="L70" s="28" t="e">
        <f t="shared" ref="L70" si="52">ROUND(K70/I70*100,1)</f>
        <v>#DIV/0!</v>
      </c>
    </row>
    <row r="71" spans="1:12" s="21" customFormat="1" ht="15" hidden="1" customHeight="1">
      <c r="A71" s="17" t="s">
        <v>52</v>
      </c>
      <c r="B71" s="18"/>
      <c r="C71" s="19"/>
      <c r="D71" s="20" t="e">
        <f t="shared" si="14"/>
        <v>#DIV/0!</v>
      </c>
      <c r="E71" s="19"/>
      <c r="F71" s="20" t="e">
        <f t="shared" si="40"/>
        <v>#DIV/0!</v>
      </c>
      <c r="G71" s="19"/>
      <c r="H71" s="20" t="e">
        <f t="shared" si="25"/>
        <v>#DIV/0!</v>
      </c>
      <c r="I71" s="19"/>
      <c r="J71" s="20" t="e">
        <f t="shared" si="26"/>
        <v>#DIV/0!</v>
      </c>
      <c r="K71" s="19"/>
      <c r="L71" s="20" t="e">
        <f t="shared" si="27"/>
        <v>#DIV/0!</v>
      </c>
    </row>
    <row r="72" spans="1:12" s="21" customFormat="1" ht="15" hidden="1" customHeight="1">
      <c r="A72" s="17" t="s">
        <v>52</v>
      </c>
      <c r="B72" s="18"/>
      <c r="C72" s="19"/>
      <c r="D72" s="20" t="e">
        <f t="shared" si="14"/>
        <v>#DIV/0!</v>
      </c>
      <c r="E72" s="19"/>
      <c r="F72" s="20" t="e">
        <f t="shared" si="40"/>
        <v>#DIV/0!</v>
      </c>
      <c r="G72" s="19"/>
      <c r="H72" s="20" t="e">
        <f t="shared" si="25"/>
        <v>#DIV/0!</v>
      </c>
      <c r="I72" s="19"/>
      <c r="J72" s="20" t="e">
        <f t="shared" si="26"/>
        <v>#DIV/0!</v>
      </c>
      <c r="K72" s="19"/>
      <c r="L72" s="20" t="e">
        <f t="shared" si="27"/>
        <v>#DIV/0!</v>
      </c>
    </row>
    <row r="73" spans="1:12" ht="15.75" hidden="1" customHeight="1">
      <c r="A73" s="26" t="s">
        <v>32</v>
      </c>
      <c r="B73" s="27">
        <f>SUM(B74:B75)</f>
        <v>0</v>
      </c>
      <c r="C73" s="27">
        <f>SUM(C74:C75)</f>
        <v>0</v>
      </c>
      <c r="D73" s="28" t="e">
        <f t="shared" si="14"/>
        <v>#DIV/0!</v>
      </c>
      <c r="E73" s="27">
        <f>SUM(E74:E75)</f>
        <v>0</v>
      </c>
      <c r="F73" s="28" t="e">
        <f t="shared" si="40"/>
        <v>#DIV/0!</v>
      </c>
      <c r="G73" s="27">
        <f>SUM(G74:G75)</f>
        <v>0</v>
      </c>
      <c r="H73" s="28" t="e">
        <f t="shared" si="25"/>
        <v>#DIV/0!</v>
      </c>
      <c r="I73" s="27">
        <f>SUM(I74:I75)</f>
        <v>0</v>
      </c>
      <c r="J73" s="28" t="e">
        <f t="shared" si="26"/>
        <v>#DIV/0!</v>
      </c>
      <c r="K73" s="27">
        <f>SUM(K74:K75)</f>
        <v>0</v>
      </c>
      <c r="L73" s="28" t="e">
        <f t="shared" si="27"/>
        <v>#DIV/0!</v>
      </c>
    </row>
    <row r="74" spans="1:12" s="21" customFormat="1" ht="15" hidden="1" customHeight="1">
      <c r="A74" s="17" t="s">
        <v>52</v>
      </c>
      <c r="B74" s="18"/>
      <c r="C74" s="19"/>
      <c r="D74" s="20" t="e">
        <f t="shared" si="14"/>
        <v>#DIV/0!</v>
      </c>
      <c r="E74" s="19"/>
      <c r="F74" s="20" t="e">
        <f t="shared" si="40"/>
        <v>#DIV/0!</v>
      </c>
      <c r="G74" s="19"/>
      <c r="H74" s="20" t="e">
        <f t="shared" si="25"/>
        <v>#DIV/0!</v>
      </c>
      <c r="I74" s="19"/>
      <c r="J74" s="20" t="e">
        <f t="shared" si="26"/>
        <v>#DIV/0!</v>
      </c>
      <c r="K74" s="19"/>
      <c r="L74" s="20" t="e">
        <f t="shared" si="27"/>
        <v>#DIV/0!</v>
      </c>
    </row>
    <row r="75" spans="1:12" s="21" customFormat="1" ht="15" hidden="1" customHeight="1">
      <c r="A75" s="17" t="s">
        <v>52</v>
      </c>
      <c r="B75" s="18"/>
      <c r="C75" s="19"/>
      <c r="D75" s="20" t="e">
        <f t="shared" si="14"/>
        <v>#DIV/0!</v>
      </c>
      <c r="E75" s="19"/>
      <c r="F75" s="20" t="e">
        <f t="shared" si="40"/>
        <v>#DIV/0!</v>
      </c>
      <c r="G75" s="19"/>
      <c r="H75" s="20" t="e">
        <f t="shared" si="25"/>
        <v>#DIV/0!</v>
      </c>
      <c r="I75" s="19"/>
      <c r="J75" s="20" t="e">
        <f t="shared" si="26"/>
        <v>#DIV/0!</v>
      </c>
      <c r="K75" s="19"/>
      <c r="L75" s="20" t="e">
        <f t="shared" si="27"/>
        <v>#DIV/0!</v>
      </c>
    </row>
    <row r="76" spans="1:12" ht="24.95" hidden="1" customHeight="1">
      <c r="A76" s="26" t="s">
        <v>33</v>
      </c>
      <c r="B76" s="27">
        <f>SUM(B77:B78)</f>
        <v>0</v>
      </c>
      <c r="C76" s="27">
        <f>SUM(C77:C78)</f>
        <v>0</v>
      </c>
      <c r="D76" s="28" t="e">
        <f t="shared" ref="D76" si="53">ROUND(C76/B76*100,1)</f>
        <v>#DIV/0!</v>
      </c>
      <c r="E76" s="27">
        <f>SUM(E77:E78)</f>
        <v>0</v>
      </c>
      <c r="F76" s="28" t="e">
        <f t="shared" si="40"/>
        <v>#DIV/0!</v>
      </c>
      <c r="G76" s="27">
        <f>SUM(G77:G78)</f>
        <v>0</v>
      </c>
      <c r="H76" s="28" t="e">
        <f t="shared" ref="H76" si="54">ROUND(G76/E76*100,1)</f>
        <v>#DIV/0!</v>
      </c>
      <c r="I76" s="27">
        <f>SUM(I77:I78)</f>
        <v>0</v>
      </c>
      <c r="J76" s="28" t="e">
        <f t="shared" ref="J76" si="55">ROUND(I76/G76*100,1)</f>
        <v>#DIV/0!</v>
      </c>
      <c r="K76" s="27">
        <f>SUM(K77:K78)</f>
        <v>0</v>
      </c>
      <c r="L76" s="28" t="e">
        <f t="shared" ref="L76" si="56">ROUND(K76/I76*100,1)</f>
        <v>#DIV/0!</v>
      </c>
    </row>
    <row r="77" spans="1:12" s="21" customFormat="1" ht="15" hidden="1" customHeight="1">
      <c r="A77" s="17" t="s">
        <v>52</v>
      </c>
      <c r="B77" s="18"/>
      <c r="C77" s="19"/>
      <c r="D77" s="20" t="e">
        <f t="shared" si="14"/>
        <v>#DIV/0!</v>
      </c>
      <c r="E77" s="19"/>
      <c r="F77" s="20" t="e">
        <f t="shared" si="40"/>
        <v>#DIV/0!</v>
      </c>
      <c r="G77" s="19"/>
      <c r="H77" s="20" t="e">
        <f t="shared" si="25"/>
        <v>#DIV/0!</v>
      </c>
      <c r="I77" s="19"/>
      <c r="J77" s="20" t="e">
        <f t="shared" si="26"/>
        <v>#DIV/0!</v>
      </c>
      <c r="K77" s="19"/>
      <c r="L77" s="20" t="e">
        <f t="shared" si="27"/>
        <v>#DIV/0!</v>
      </c>
    </row>
    <row r="78" spans="1:12" s="21" customFormat="1" ht="15" hidden="1" customHeight="1">
      <c r="A78" s="17" t="s">
        <v>52</v>
      </c>
      <c r="B78" s="18"/>
      <c r="C78" s="19"/>
      <c r="D78" s="20" t="e">
        <f t="shared" si="14"/>
        <v>#DIV/0!</v>
      </c>
      <c r="E78" s="19"/>
      <c r="F78" s="20" t="e">
        <f t="shared" si="40"/>
        <v>#DIV/0!</v>
      </c>
      <c r="G78" s="19"/>
      <c r="H78" s="20" t="e">
        <f t="shared" si="25"/>
        <v>#DIV/0!</v>
      </c>
      <c r="I78" s="19"/>
      <c r="J78" s="20" t="e">
        <f t="shared" si="26"/>
        <v>#DIV/0!</v>
      </c>
      <c r="K78" s="19"/>
      <c r="L78" s="20" t="e">
        <f t="shared" si="27"/>
        <v>#DIV/0!</v>
      </c>
    </row>
    <row r="79" spans="1:12" ht="24.95" hidden="1" customHeight="1">
      <c r="A79" s="26" t="s">
        <v>34</v>
      </c>
      <c r="B79" s="27">
        <f>SUM(B80:B81)</f>
        <v>0</v>
      </c>
      <c r="C79" s="27">
        <f>SUM(C80:C81)</f>
        <v>0</v>
      </c>
      <c r="D79" s="28" t="e">
        <f t="shared" si="14"/>
        <v>#DIV/0!</v>
      </c>
      <c r="E79" s="27">
        <f>SUM(E80:E81)</f>
        <v>0</v>
      </c>
      <c r="F79" s="28" t="e">
        <f t="shared" si="40"/>
        <v>#DIV/0!</v>
      </c>
      <c r="G79" s="27">
        <f>SUM(G80:G81)</f>
        <v>0</v>
      </c>
      <c r="H79" s="28" t="e">
        <f t="shared" si="25"/>
        <v>#DIV/0!</v>
      </c>
      <c r="I79" s="27">
        <f>SUM(I80:I81)</f>
        <v>0</v>
      </c>
      <c r="J79" s="28" t="e">
        <f t="shared" si="26"/>
        <v>#DIV/0!</v>
      </c>
      <c r="K79" s="27">
        <f>SUM(K80:K81)</f>
        <v>0</v>
      </c>
      <c r="L79" s="28" t="e">
        <f t="shared" si="27"/>
        <v>#DIV/0!</v>
      </c>
    </row>
    <row r="80" spans="1:12" s="21" customFormat="1" ht="15" hidden="1" customHeight="1">
      <c r="A80" s="17" t="s">
        <v>52</v>
      </c>
      <c r="B80" s="18"/>
      <c r="C80" s="19"/>
      <c r="D80" s="20" t="e">
        <f t="shared" si="14"/>
        <v>#DIV/0!</v>
      </c>
      <c r="E80" s="19"/>
      <c r="F80" s="20" t="e">
        <f t="shared" si="40"/>
        <v>#DIV/0!</v>
      </c>
      <c r="G80" s="19"/>
      <c r="H80" s="20" t="e">
        <f t="shared" si="25"/>
        <v>#DIV/0!</v>
      </c>
      <c r="I80" s="19"/>
      <c r="J80" s="20" t="e">
        <f t="shared" si="26"/>
        <v>#DIV/0!</v>
      </c>
      <c r="K80" s="19"/>
      <c r="L80" s="20" t="e">
        <f t="shared" si="27"/>
        <v>#DIV/0!</v>
      </c>
    </row>
    <row r="81" spans="1:12" s="21" customFormat="1" ht="15" hidden="1" customHeight="1">
      <c r="A81" s="17" t="s">
        <v>52</v>
      </c>
      <c r="B81" s="18"/>
      <c r="C81" s="19"/>
      <c r="D81" s="20" t="e">
        <f t="shared" si="14"/>
        <v>#DIV/0!</v>
      </c>
      <c r="E81" s="19"/>
      <c r="F81" s="20" t="e">
        <f t="shared" si="40"/>
        <v>#DIV/0!</v>
      </c>
      <c r="G81" s="19"/>
      <c r="H81" s="20" t="e">
        <f t="shared" si="25"/>
        <v>#DIV/0!</v>
      </c>
      <c r="I81" s="19"/>
      <c r="J81" s="20" t="e">
        <f t="shared" si="26"/>
        <v>#DIV/0!</v>
      </c>
      <c r="K81" s="19"/>
      <c r="L81" s="20" t="e">
        <f t="shared" si="27"/>
        <v>#DIV/0!</v>
      </c>
    </row>
    <row r="82" spans="1:12" ht="24.95" hidden="1" customHeight="1">
      <c r="A82" s="26" t="s">
        <v>35</v>
      </c>
      <c r="B82" s="27">
        <f>SUM(B83:B84)</f>
        <v>0</v>
      </c>
      <c r="C82" s="27">
        <f>SUM(C83:C84)</f>
        <v>0</v>
      </c>
      <c r="D82" s="28" t="e">
        <f t="shared" ref="D82" si="57">ROUND(C82/B82*100,1)</f>
        <v>#DIV/0!</v>
      </c>
      <c r="E82" s="27">
        <f>SUM(E83:E84)</f>
        <v>0</v>
      </c>
      <c r="F82" s="28" t="e">
        <f t="shared" si="40"/>
        <v>#DIV/0!</v>
      </c>
      <c r="G82" s="27">
        <f>SUM(G83:G84)</f>
        <v>0</v>
      </c>
      <c r="H82" s="28" t="e">
        <f t="shared" ref="H82" si="58">ROUND(G82/E82*100,1)</f>
        <v>#DIV/0!</v>
      </c>
      <c r="I82" s="27">
        <f>SUM(I83:I84)</f>
        <v>0</v>
      </c>
      <c r="J82" s="28" t="e">
        <f t="shared" ref="J82" si="59">ROUND(I82/G82*100,1)</f>
        <v>#DIV/0!</v>
      </c>
      <c r="K82" s="27">
        <f>SUM(K83:K84)</f>
        <v>0</v>
      </c>
      <c r="L82" s="28" t="e">
        <f t="shared" ref="L82" si="60">ROUND(K82/I82*100,1)</f>
        <v>#DIV/0!</v>
      </c>
    </row>
    <row r="83" spans="1:12" s="21" customFormat="1" ht="15" hidden="1" customHeight="1">
      <c r="A83" s="17" t="s">
        <v>52</v>
      </c>
      <c r="B83" s="18"/>
      <c r="C83" s="19"/>
      <c r="D83" s="20" t="e">
        <f t="shared" si="14"/>
        <v>#DIV/0!</v>
      </c>
      <c r="E83" s="19"/>
      <c r="F83" s="20" t="e">
        <f t="shared" si="40"/>
        <v>#DIV/0!</v>
      </c>
      <c r="G83" s="19"/>
      <c r="H83" s="20" t="e">
        <f t="shared" si="25"/>
        <v>#DIV/0!</v>
      </c>
      <c r="I83" s="19"/>
      <c r="J83" s="20" t="e">
        <f t="shared" si="26"/>
        <v>#DIV/0!</v>
      </c>
      <c r="K83" s="19"/>
      <c r="L83" s="20" t="e">
        <f t="shared" si="27"/>
        <v>#DIV/0!</v>
      </c>
    </row>
    <row r="84" spans="1:12" s="21" customFormat="1" ht="15" hidden="1" customHeight="1">
      <c r="A84" s="17" t="s">
        <v>52</v>
      </c>
      <c r="B84" s="18"/>
      <c r="C84" s="19"/>
      <c r="D84" s="20" t="e">
        <f t="shared" si="14"/>
        <v>#DIV/0!</v>
      </c>
      <c r="E84" s="19"/>
      <c r="F84" s="20" t="e">
        <f t="shared" si="40"/>
        <v>#DIV/0!</v>
      </c>
      <c r="G84" s="19"/>
      <c r="H84" s="20" t="e">
        <f t="shared" si="25"/>
        <v>#DIV/0!</v>
      </c>
      <c r="I84" s="19"/>
      <c r="J84" s="20" t="e">
        <f t="shared" si="26"/>
        <v>#DIV/0!</v>
      </c>
      <c r="K84" s="19"/>
      <c r="L84" s="20" t="e">
        <f t="shared" si="27"/>
        <v>#DIV/0!</v>
      </c>
    </row>
    <row r="85" spans="1:12" ht="19.5" hidden="1" customHeight="1">
      <c r="A85" s="26" t="s">
        <v>36</v>
      </c>
      <c r="B85" s="27">
        <f>SUM(B86:B87)</f>
        <v>0</v>
      </c>
      <c r="C85" s="27">
        <f>SUM(C86:C87)</f>
        <v>0</v>
      </c>
      <c r="D85" s="28" t="e">
        <f t="shared" si="14"/>
        <v>#DIV/0!</v>
      </c>
      <c r="E85" s="27">
        <f>SUM(E86:E87)</f>
        <v>0</v>
      </c>
      <c r="F85" s="28" t="e">
        <f t="shared" si="40"/>
        <v>#DIV/0!</v>
      </c>
      <c r="G85" s="27">
        <f>SUM(G86:G87)</f>
        <v>0</v>
      </c>
      <c r="H85" s="28" t="e">
        <f t="shared" si="25"/>
        <v>#DIV/0!</v>
      </c>
      <c r="I85" s="27">
        <f>SUM(I86:I87)</f>
        <v>0</v>
      </c>
      <c r="J85" s="28" t="e">
        <f t="shared" si="26"/>
        <v>#DIV/0!</v>
      </c>
      <c r="K85" s="27">
        <f>SUM(K86:K87)</f>
        <v>0</v>
      </c>
      <c r="L85" s="28" t="e">
        <f t="shared" si="27"/>
        <v>#DIV/0!</v>
      </c>
    </row>
    <row r="86" spans="1:12" s="21" customFormat="1" ht="15" hidden="1" customHeight="1">
      <c r="A86" s="17" t="s">
        <v>52</v>
      </c>
      <c r="B86" s="18"/>
      <c r="C86" s="19"/>
      <c r="D86" s="20" t="e">
        <f t="shared" si="14"/>
        <v>#DIV/0!</v>
      </c>
      <c r="E86" s="19"/>
      <c r="F86" s="20" t="e">
        <f t="shared" si="40"/>
        <v>#DIV/0!</v>
      </c>
      <c r="G86" s="19"/>
      <c r="H86" s="20" t="e">
        <f t="shared" si="25"/>
        <v>#DIV/0!</v>
      </c>
      <c r="I86" s="19"/>
      <c r="J86" s="20" t="e">
        <f t="shared" si="26"/>
        <v>#DIV/0!</v>
      </c>
      <c r="K86" s="19"/>
      <c r="L86" s="20" t="e">
        <f t="shared" si="27"/>
        <v>#DIV/0!</v>
      </c>
    </row>
    <row r="87" spans="1:12" s="21" customFormat="1" ht="15" hidden="1" customHeight="1">
      <c r="A87" s="17" t="s">
        <v>52</v>
      </c>
      <c r="B87" s="18"/>
      <c r="C87" s="19"/>
      <c r="D87" s="20" t="e">
        <f t="shared" si="14"/>
        <v>#DIV/0!</v>
      </c>
      <c r="E87" s="19"/>
      <c r="F87" s="20" t="e">
        <f t="shared" si="40"/>
        <v>#DIV/0!</v>
      </c>
      <c r="G87" s="19"/>
      <c r="H87" s="20" t="e">
        <f t="shared" si="25"/>
        <v>#DIV/0!</v>
      </c>
      <c r="I87" s="19"/>
      <c r="J87" s="20" t="e">
        <f t="shared" si="26"/>
        <v>#DIV/0!</v>
      </c>
      <c r="K87" s="19"/>
      <c r="L87" s="20" t="e">
        <f t="shared" si="27"/>
        <v>#DIV/0!</v>
      </c>
    </row>
    <row r="88" spans="1:12" ht="15.75" hidden="1" customHeight="1">
      <c r="A88" s="26" t="s">
        <v>37</v>
      </c>
      <c r="B88" s="27">
        <f>SUM(B89:B90)</f>
        <v>0</v>
      </c>
      <c r="C88" s="27">
        <f>SUM(C89:C90)</f>
        <v>0</v>
      </c>
      <c r="D88" s="28" t="e">
        <f t="shared" ref="D88" si="61">ROUND(C88/B88*100,1)</f>
        <v>#DIV/0!</v>
      </c>
      <c r="E88" s="27">
        <f>SUM(E89:E90)</f>
        <v>0</v>
      </c>
      <c r="F88" s="28" t="e">
        <f t="shared" si="40"/>
        <v>#DIV/0!</v>
      </c>
      <c r="G88" s="27">
        <f>SUM(G89:G90)</f>
        <v>0</v>
      </c>
      <c r="H88" s="28" t="e">
        <f t="shared" ref="H88" si="62">ROUND(G88/E88*100,1)</f>
        <v>#DIV/0!</v>
      </c>
      <c r="I88" s="27">
        <f>SUM(I89:I90)</f>
        <v>0</v>
      </c>
      <c r="J88" s="28" t="e">
        <f t="shared" ref="J88" si="63">ROUND(I88/G88*100,1)</f>
        <v>#DIV/0!</v>
      </c>
      <c r="K88" s="27">
        <f>SUM(K89:K90)</f>
        <v>0</v>
      </c>
      <c r="L88" s="28" t="e">
        <f t="shared" ref="L88" si="64">ROUND(K88/I88*100,1)</f>
        <v>#DIV/0!</v>
      </c>
    </row>
    <row r="89" spans="1:12" s="21" customFormat="1" ht="15" hidden="1" customHeight="1">
      <c r="A89" s="17" t="s">
        <v>52</v>
      </c>
      <c r="B89" s="18"/>
      <c r="C89" s="19"/>
      <c r="D89" s="20" t="e">
        <f t="shared" si="14"/>
        <v>#DIV/0!</v>
      </c>
      <c r="E89" s="19"/>
      <c r="F89" s="20" t="e">
        <f t="shared" ref="F89:F119" si="65">ROUND(E89/C89*100,1)</f>
        <v>#DIV/0!</v>
      </c>
      <c r="G89" s="19"/>
      <c r="H89" s="20" t="e">
        <f t="shared" si="25"/>
        <v>#DIV/0!</v>
      </c>
      <c r="I89" s="19"/>
      <c r="J89" s="20" t="e">
        <f t="shared" si="26"/>
        <v>#DIV/0!</v>
      </c>
      <c r="K89" s="19"/>
      <c r="L89" s="20" t="e">
        <f t="shared" si="27"/>
        <v>#DIV/0!</v>
      </c>
    </row>
    <row r="90" spans="1:12" s="21" customFormat="1" ht="15" hidden="1" customHeight="1">
      <c r="A90" s="17" t="s">
        <v>52</v>
      </c>
      <c r="B90" s="18"/>
      <c r="C90" s="19"/>
      <c r="D90" s="20" t="e">
        <f t="shared" ref="D90:D135" si="66">ROUND(C90/B90*100,1)</f>
        <v>#DIV/0!</v>
      </c>
      <c r="E90" s="19"/>
      <c r="F90" s="20" t="e">
        <f t="shared" si="65"/>
        <v>#DIV/0!</v>
      </c>
      <c r="G90" s="19"/>
      <c r="H90" s="20" t="e">
        <f t="shared" si="25"/>
        <v>#DIV/0!</v>
      </c>
      <c r="I90" s="19"/>
      <c r="J90" s="20" t="e">
        <f t="shared" si="26"/>
        <v>#DIV/0!</v>
      </c>
      <c r="K90" s="19"/>
      <c r="L90" s="20" t="e">
        <f t="shared" si="27"/>
        <v>#DIV/0!</v>
      </c>
    </row>
    <row r="91" spans="1:12" ht="16.5" hidden="1" customHeight="1">
      <c r="A91" s="26" t="s">
        <v>38</v>
      </c>
      <c r="B91" s="27">
        <f>SUM(B92:B93)</f>
        <v>0</v>
      </c>
      <c r="C91" s="27">
        <f>SUM(C92:C93)</f>
        <v>0</v>
      </c>
      <c r="D91" s="28" t="e">
        <f t="shared" si="66"/>
        <v>#DIV/0!</v>
      </c>
      <c r="E91" s="27">
        <f>SUM(E92:E93)</f>
        <v>0</v>
      </c>
      <c r="F91" s="28" t="e">
        <f t="shared" si="65"/>
        <v>#DIV/0!</v>
      </c>
      <c r="G91" s="27">
        <f>SUM(G92:G93)</f>
        <v>0</v>
      </c>
      <c r="H91" s="28" t="e">
        <f t="shared" si="25"/>
        <v>#DIV/0!</v>
      </c>
      <c r="I91" s="27">
        <f>SUM(I92:I93)</f>
        <v>0</v>
      </c>
      <c r="J91" s="28" t="e">
        <f t="shared" si="26"/>
        <v>#DIV/0!</v>
      </c>
      <c r="K91" s="27">
        <f>SUM(K92:K93)</f>
        <v>0</v>
      </c>
      <c r="L91" s="28" t="e">
        <f t="shared" si="27"/>
        <v>#DIV/0!</v>
      </c>
    </row>
    <row r="92" spans="1:12" s="21" customFormat="1" ht="15" hidden="1" customHeight="1">
      <c r="A92" s="17" t="s">
        <v>52</v>
      </c>
      <c r="B92" s="18"/>
      <c r="C92" s="19"/>
      <c r="D92" s="20" t="e">
        <f t="shared" si="66"/>
        <v>#DIV/0!</v>
      </c>
      <c r="E92" s="19"/>
      <c r="F92" s="20" t="e">
        <f t="shared" si="65"/>
        <v>#DIV/0!</v>
      </c>
      <c r="G92" s="19"/>
      <c r="H92" s="20" t="e">
        <f t="shared" ref="H92:H94" si="67">ROUND(G92/E92*100,1)</f>
        <v>#DIV/0!</v>
      </c>
      <c r="I92" s="19"/>
      <c r="J92" s="20" t="e">
        <f t="shared" ref="J92:J94" si="68">ROUND(I92/G92*100,1)</f>
        <v>#DIV/0!</v>
      </c>
      <c r="K92" s="19"/>
      <c r="L92" s="20" t="e">
        <f t="shared" ref="L92:L94" si="69">ROUND(K92/I92*100,1)</f>
        <v>#DIV/0!</v>
      </c>
    </row>
    <row r="93" spans="1:12" s="21" customFormat="1" ht="15" hidden="1" customHeight="1">
      <c r="A93" s="17" t="s">
        <v>52</v>
      </c>
      <c r="B93" s="18"/>
      <c r="C93" s="19"/>
      <c r="D93" s="20" t="e">
        <f t="shared" si="66"/>
        <v>#DIV/0!</v>
      </c>
      <c r="E93" s="19"/>
      <c r="F93" s="20" t="e">
        <f t="shared" si="65"/>
        <v>#DIV/0!</v>
      </c>
      <c r="G93" s="19"/>
      <c r="H93" s="20" t="e">
        <f t="shared" si="67"/>
        <v>#DIV/0!</v>
      </c>
      <c r="I93" s="19"/>
      <c r="J93" s="20" t="e">
        <f t="shared" si="68"/>
        <v>#DIV/0!</v>
      </c>
      <c r="K93" s="19"/>
      <c r="L93" s="20" t="e">
        <f t="shared" si="69"/>
        <v>#DIV/0!</v>
      </c>
    </row>
    <row r="94" spans="1:12" ht="24.95" customHeight="1">
      <c r="A94" s="36" t="s">
        <v>39</v>
      </c>
      <c r="B94" s="37">
        <f>SUM(B95:B96)</f>
        <v>12383</v>
      </c>
      <c r="C94" s="37">
        <f>SUM(C95:C96)</f>
        <v>13776.8</v>
      </c>
      <c r="D94" s="38">
        <f t="shared" ref="D94" si="70">ROUND(C94/B94*100,1)</f>
        <v>111.3</v>
      </c>
      <c r="E94" s="37">
        <f>SUM(E95:E96)</f>
        <v>15023.3</v>
      </c>
      <c r="F94" s="38">
        <f t="shared" si="65"/>
        <v>109</v>
      </c>
      <c r="G94" s="37">
        <f>SUM(G95:G96)</f>
        <v>16437</v>
      </c>
      <c r="H94" s="38">
        <f t="shared" si="67"/>
        <v>109.4</v>
      </c>
      <c r="I94" s="37">
        <f>SUM(I95:I96)</f>
        <v>17892.900000000001</v>
      </c>
      <c r="J94" s="38">
        <f t="shared" si="68"/>
        <v>108.9</v>
      </c>
      <c r="K94" s="37">
        <f>SUM(K95:K96)</f>
        <v>19434.2</v>
      </c>
      <c r="L94" s="38">
        <f t="shared" si="69"/>
        <v>108.6</v>
      </c>
    </row>
    <row r="95" spans="1:12" s="21" customFormat="1" ht="15" customHeight="1">
      <c r="A95" s="59" t="s">
        <v>75</v>
      </c>
      <c r="B95" s="19">
        <v>7706.7</v>
      </c>
      <c r="C95" s="19">
        <v>9189.2999999999993</v>
      </c>
      <c r="D95" s="20">
        <f t="shared" si="66"/>
        <v>119.2</v>
      </c>
      <c r="E95" s="19">
        <v>10016.299999999999</v>
      </c>
      <c r="F95" s="20">
        <f t="shared" si="65"/>
        <v>109</v>
      </c>
      <c r="G95" s="19">
        <v>10918</v>
      </c>
      <c r="H95" s="20">
        <f t="shared" ref="H95:H153" si="71">ROUND(G95/E95*100,1)</f>
        <v>109</v>
      </c>
      <c r="I95" s="19">
        <v>11791</v>
      </c>
      <c r="J95" s="20">
        <f t="shared" ref="J95:J152" si="72">ROUND(I95/G95*100,1)</f>
        <v>108</v>
      </c>
      <c r="K95" s="19">
        <v>12675</v>
      </c>
      <c r="L95" s="20">
        <f t="shared" ref="L95:L153" si="73">ROUND(K95/I95*100,1)</f>
        <v>107.5</v>
      </c>
    </row>
    <row r="96" spans="1:12" s="21" customFormat="1" ht="15" customHeight="1">
      <c r="A96" s="17" t="s">
        <v>9</v>
      </c>
      <c r="B96" s="19">
        <v>4676.3</v>
      </c>
      <c r="C96" s="19">
        <v>4587.5</v>
      </c>
      <c r="D96" s="20">
        <f t="shared" si="66"/>
        <v>98.1</v>
      </c>
      <c r="E96" s="19">
        <v>5007</v>
      </c>
      <c r="F96" s="20">
        <f t="shared" si="65"/>
        <v>109.1</v>
      </c>
      <c r="G96" s="19">
        <v>5519</v>
      </c>
      <c r="H96" s="20">
        <f t="shared" si="71"/>
        <v>110.2</v>
      </c>
      <c r="I96" s="19">
        <v>6101.9</v>
      </c>
      <c r="J96" s="20">
        <f t="shared" si="72"/>
        <v>110.6</v>
      </c>
      <c r="K96" s="19">
        <v>6759.2</v>
      </c>
      <c r="L96" s="20">
        <f t="shared" si="73"/>
        <v>110.8</v>
      </c>
    </row>
    <row r="97" spans="1:12" ht="37.5" customHeight="1">
      <c r="A97" s="36" t="s">
        <v>40</v>
      </c>
      <c r="B97" s="37">
        <f>SUM(B98:B99)</f>
        <v>4636</v>
      </c>
      <c r="C97" s="37">
        <f>SUM(C98:C99)</f>
        <v>4549.8999999999996</v>
      </c>
      <c r="D97" s="38">
        <f t="shared" si="66"/>
        <v>98.1</v>
      </c>
      <c r="E97" s="37">
        <f>SUM(E98:E99)</f>
        <v>4784.8</v>
      </c>
      <c r="F97" s="38">
        <f t="shared" si="65"/>
        <v>105.2</v>
      </c>
      <c r="G97" s="37">
        <f>SUM(G98:G99)</f>
        <v>5074.8</v>
      </c>
      <c r="H97" s="38">
        <f t="shared" si="71"/>
        <v>106.1</v>
      </c>
      <c r="I97" s="37">
        <f>SUM(I98:I99)</f>
        <v>5341</v>
      </c>
      <c r="J97" s="38">
        <f t="shared" si="72"/>
        <v>105.2</v>
      </c>
      <c r="K97" s="37">
        <f>SUM(K98:K99)</f>
        <v>5614.4</v>
      </c>
      <c r="L97" s="38">
        <f t="shared" si="73"/>
        <v>105.1</v>
      </c>
    </row>
    <row r="98" spans="1:12" s="21" customFormat="1" ht="15" customHeight="1">
      <c r="A98" s="60" t="s">
        <v>76</v>
      </c>
      <c r="B98" s="19">
        <v>2132.1999999999998</v>
      </c>
      <c r="C98" s="19">
        <v>1798.1</v>
      </c>
      <c r="D98" s="20">
        <f t="shared" si="66"/>
        <v>84.3</v>
      </c>
      <c r="E98" s="19">
        <v>1884.4</v>
      </c>
      <c r="F98" s="20">
        <f t="shared" si="65"/>
        <v>104.8</v>
      </c>
      <c r="G98" s="19">
        <v>1997.5</v>
      </c>
      <c r="H98" s="20">
        <f t="shared" si="71"/>
        <v>106</v>
      </c>
      <c r="I98" s="19">
        <v>2097</v>
      </c>
      <c r="J98" s="20">
        <f t="shared" si="72"/>
        <v>105</v>
      </c>
      <c r="K98" s="19">
        <v>2202.1999999999998</v>
      </c>
      <c r="L98" s="20">
        <f t="shared" si="73"/>
        <v>105</v>
      </c>
    </row>
    <row r="99" spans="1:12" s="21" customFormat="1" ht="15" customHeight="1">
      <c r="A99" s="60" t="s">
        <v>77</v>
      </c>
      <c r="B99" s="19">
        <v>2503.8000000000002</v>
      </c>
      <c r="C99" s="19">
        <v>2751.8</v>
      </c>
      <c r="D99" s="20">
        <f t="shared" si="66"/>
        <v>109.9</v>
      </c>
      <c r="E99" s="19">
        <v>2900.4</v>
      </c>
      <c r="F99" s="20">
        <f t="shared" si="65"/>
        <v>105.4</v>
      </c>
      <c r="G99" s="19">
        <v>3077.3</v>
      </c>
      <c r="H99" s="20">
        <f t="shared" si="71"/>
        <v>106.1</v>
      </c>
      <c r="I99" s="19">
        <v>3244</v>
      </c>
      <c r="J99" s="20">
        <f t="shared" si="72"/>
        <v>105.4</v>
      </c>
      <c r="K99" s="19">
        <v>3412.2</v>
      </c>
      <c r="L99" s="20">
        <f t="shared" si="73"/>
        <v>105.2</v>
      </c>
    </row>
    <row r="100" spans="1:12" ht="19.5" hidden="1" customHeight="1">
      <c r="A100" s="36" t="s">
        <v>4</v>
      </c>
      <c r="B100" s="37">
        <f>SUM(B101:B103)</f>
        <v>0</v>
      </c>
      <c r="C100" s="37">
        <f>SUM(C101:C103)</f>
        <v>0</v>
      </c>
      <c r="D100" s="38" t="e">
        <f t="shared" ref="D100" si="74">ROUND(C100/B100*100,1)</f>
        <v>#DIV/0!</v>
      </c>
      <c r="E100" s="37">
        <f>SUM(E101:E103)</f>
        <v>0</v>
      </c>
      <c r="F100" s="38" t="e">
        <f t="shared" si="65"/>
        <v>#DIV/0!</v>
      </c>
      <c r="G100" s="37">
        <f>SUM(G101:G103)</f>
        <v>0</v>
      </c>
      <c r="H100" s="38" t="e">
        <f t="shared" ref="H100" si="75">ROUND(G100/E100*100,1)</f>
        <v>#DIV/0!</v>
      </c>
      <c r="I100" s="37">
        <f>SUM(I101:I103)</f>
        <v>0</v>
      </c>
      <c r="J100" s="38" t="e">
        <f t="shared" ref="J100" si="76">ROUND(I100/G100*100,1)</f>
        <v>#DIV/0!</v>
      </c>
      <c r="K100" s="37">
        <f>SUM(K101:K103)</f>
        <v>0</v>
      </c>
      <c r="L100" s="38" t="e">
        <f t="shared" ref="L100" si="77">ROUND(K100/I100*100,1)</f>
        <v>#DIV/0!</v>
      </c>
    </row>
    <row r="101" spans="1:12" s="21" customFormat="1" ht="15" hidden="1" customHeight="1">
      <c r="A101" s="17" t="s">
        <v>52</v>
      </c>
      <c r="B101" s="18"/>
      <c r="C101" s="18"/>
      <c r="D101" s="20" t="e">
        <f t="shared" si="66"/>
        <v>#DIV/0!</v>
      </c>
      <c r="E101" s="19"/>
      <c r="F101" s="20" t="e">
        <f t="shared" si="65"/>
        <v>#DIV/0!</v>
      </c>
      <c r="G101" s="19"/>
      <c r="H101" s="20" t="e">
        <f t="shared" si="71"/>
        <v>#DIV/0!</v>
      </c>
      <c r="I101" s="19"/>
      <c r="J101" s="20" t="e">
        <f t="shared" si="72"/>
        <v>#DIV/0!</v>
      </c>
      <c r="K101" s="19"/>
      <c r="L101" s="20" t="e">
        <f t="shared" si="73"/>
        <v>#DIV/0!</v>
      </c>
    </row>
    <row r="102" spans="1:12" s="21" customFormat="1" ht="15" hidden="1" customHeight="1">
      <c r="A102" s="17" t="s">
        <v>52</v>
      </c>
      <c r="B102" s="18"/>
      <c r="C102" s="19"/>
      <c r="D102" s="20" t="e">
        <f t="shared" si="66"/>
        <v>#DIV/0!</v>
      </c>
      <c r="E102" s="19"/>
      <c r="F102" s="20" t="e">
        <f t="shared" si="65"/>
        <v>#DIV/0!</v>
      </c>
      <c r="G102" s="19"/>
      <c r="H102" s="20" t="e">
        <f t="shared" si="71"/>
        <v>#DIV/0!</v>
      </c>
      <c r="I102" s="19"/>
      <c r="J102" s="20" t="e">
        <f t="shared" si="72"/>
        <v>#DIV/0!</v>
      </c>
      <c r="K102" s="19"/>
      <c r="L102" s="20" t="e">
        <f t="shared" si="73"/>
        <v>#DIV/0!</v>
      </c>
    </row>
    <row r="103" spans="1:12" s="21" customFormat="1" ht="15" hidden="1" customHeight="1">
      <c r="A103" s="17" t="s">
        <v>52</v>
      </c>
      <c r="B103" s="18"/>
      <c r="C103" s="19"/>
      <c r="D103" s="20" t="e">
        <f t="shared" si="66"/>
        <v>#DIV/0!</v>
      </c>
      <c r="E103" s="19"/>
      <c r="F103" s="20" t="e">
        <f t="shared" si="65"/>
        <v>#DIV/0!</v>
      </c>
      <c r="G103" s="19"/>
      <c r="H103" s="20" t="e">
        <f t="shared" si="71"/>
        <v>#DIV/0!</v>
      </c>
      <c r="I103" s="19"/>
      <c r="J103" s="20" t="e">
        <f t="shared" si="72"/>
        <v>#DIV/0!</v>
      </c>
      <c r="K103" s="19"/>
      <c r="L103" s="20" t="e">
        <f t="shared" si="73"/>
        <v>#DIV/0!</v>
      </c>
    </row>
    <row r="104" spans="1:12" ht="24.95" customHeight="1">
      <c r="A104" s="36" t="s">
        <v>41</v>
      </c>
      <c r="B104" s="37">
        <f>SUM(B105:B107)</f>
        <v>14734.099999999999</v>
      </c>
      <c r="C104" s="37">
        <f>SUM(C105:C107)</f>
        <v>14117.599999999999</v>
      </c>
      <c r="D104" s="38">
        <f t="shared" si="66"/>
        <v>95.8</v>
      </c>
      <c r="E104" s="37">
        <f>SUM(E105:E107)</f>
        <v>15496</v>
      </c>
      <c r="F104" s="38">
        <f t="shared" si="65"/>
        <v>109.8</v>
      </c>
      <c r="G104" s="37">
        <f>SUM(G105:G107)</f>
        <v>16821.699999999997</v>
      </c>
      <c r="H104" s="38">
        <f t="shared" si="71"/>
        <v>108.6</v>
      </c>
      <c r="I104" s="37">
        <f>SUM(I105:I107)</f>
        <v>18167.400000000001</v>
      </c>
      <c r="J104" s="38">
        <f t="shared" si="72"/>
        <v>108</v>
      </c>
      <c r="K104" s="37">
        <f>SUM(K105:K107)</f>
        <v>19384.3</v>
      </c>
      <c r="L104" s="38">
        <f t="shared" si="73"/>
        <v>106.7</v>
      </c>
    </row>
    <row r="105" spans="1:12" s="21" customFormat="1" ht="23.25" customHeight="1">
      <c r="A105" s="17" t="s">
        <v>78</v>
      </c>
      <c r="B105" s="19">
        <v>3049.2</v>
      </c>
      <c r="C105" s="19">
        <v>3323.7</v>
      </c>
      <c r="D105" s="20">
        <f t="shared" si="66"/>
        <v>109</v>
      </c>
      <c r="E105" s="19">
        <v>3622.8</v>
      </c>
      <c r="F105" s="20">
        <f t="shared" si="65"/>
        <v>109</v>
      </c>
      <c r="G105" s="19">
        <v>3912.7</v>
      </c>
      <c r="H105" s="20">
        <f t="shared" si="71"/>
        <v>108</v>
      </c>
      <c r="I105" s="19">
        <v>4225.7</v>
      </c>
      <c r="J105" s="20">
        <f t="shared" si="72"/>
        <v>108</v>
      </c>
      <c r="K105" s="19">
        <v>4605.8999999999996</v>
      </c>
      <c r="L105" s="20">
        <f t="shared" si="73"/>
        <v>109</v>
      </c>
    </row>
    <row r="106" spans="1:12" s="21" customFormat="1" ht="22.5" customHeight="1">
      <c r="A106" s="17" t="s">
        <v>79</v>
      </c>
      <c r="B106" s="19">
        <v>2745.6</v>
      </c>
      <c r="C106" s="19">
        <v>2993</v>
      </c>
      <c r="D106" s="20">
        <f t="shared" si="66"/>
        <v>109</v>
      </c>
      <c r="E106" s="19">
        <v>3292.3</v>
      </c>
      <c r="F106" s="20">
        <f t="shared" si="65"/>
        <v>110</v>
      </c>
      <c r="G106" s="19">
        <v>3555.7</v>
      </c>
      <c r="H106" s="20">
        <f t="shared" si="71"/>
        <v>108</v>
      </c>
      <c r="I106" s="19">
        <v>3840.2</v>
      </c>
      <c r="J106" s="20">
        <f t="shared" si="72"/>
        <v>108</v>
      </c>
      <c r="K106" s="19">
        <v>4070.4</v>
      </c>
      <c r="L106" s="20">
        <f t="shared" si="73"/>
        <v>106</v>
      </c>
    </row>
    <row r="107" spans="1:12" s="21" customFormat="1" ht="18.75" customHeight="1">
      <c r="A107" s="17" t="s">
        <v>9</v>
      </c>
      <c r="B107" s="19">
        <v>8939.2999999999993</v>
      </c>
      <c r="C107" s="19">
        <v>7800.9</v>
      </c>
      <c r="D107" s="20">
        <f t="shared" si="66"/>
        <v>87.3</v>
      </c>
      <c r="E107" s="19">
        <v>8580.9</v>
      </c>
      <c r="F107" s="20">
        <f t="shared" si="65"/>
        <v>110</v>
      </c>
      <c r="G107" s="19">
        <v>9353.2999999999993</v>
      </c>
      <c r="H107" s="20">
        <f t="shared" si="71"/>
        <v>109</v>
      </c>
      <c r="I107" s="19">
        <v>10101.5</v>
      </c>
      <c r="J107" s="20">
        <f t="shared" si="72"/>
        <v>108</v>
      </c>
      <c r="K107" s="19">
        <v>10708</v>
      </c>
      <c r="L107" s="20">
        <f t="shared" si="73"/>
        <v>106</v>
      </c>
    </row>
    <row r="108" spans="1:12" ht="18" customHeight="1">
      <c r="A108" s="36" t="s">
        <v>42</v>
      </c>
      <c r="B108" s="37">
        <f>SUM(B109:B111)</f>
        <v>80960.3</v>
      </c>
      <c r="C108" s="37">
        <f>SUM(C109:C111)</f>
        <v>89013.6</v>
      </c>
      <c r="D108" s="38">
        <f t="shared" ref="D108" si="78">ROUND(C108/B108*100,1)</f>
        <v>109.9</v>
      </c>
      <c r="E108" s="37">
        <f>SUM(E109:E111)</f>
        <v>93820.3</v>
      </c>
      <c r="F108" s="38">
        <f t="shared" si="65"/>
        <v>105.4</v>
      </c>
      <c r="G108" s="37">
        <f>SUM(G109:G111)</f>
        <v>96997.2</v>
      </c>
      <c r="H108" s="38">
        <f t="shared" ref="H108" si="79">ROUND(G108/E108*100,1)</f>
        <v>103.4</v>
      </c>
      <c r="I108" s="37">
        <f>SUM(I109:I111)</f>
        <v>100392.1</v>
      </c>
      <c r="J108" s="38">
        <f t="shared" ref="J108" si="80">ROUND(I108/G108*100,1)</f>
        <v>103.5</v>
      </c>
      <c r="K108" s="37">
        <f>SUM(K109:K111)</f>
        <v>103203.1</v>
      </c>
      <c r="L108" s="38">
        <f t="shared" ref="L108" si="81">ROUND(K108/I108*100,1)</f>
        <v>102.8</v>
      </c>
    </row>
    <row r="109" spans="1:12" s="21" customFormat="1" ht="24" customHeight="1">
      <c r="A109" s="17" t="s">
        <v>80</v>
      </c>
      <c r="B109" s="19">
        <v>80960.3</v>
      </c>
      <c r="C109" s="19">
        <v>89013.6</v>
      </c>
      <c r="D109" s="20">
        <f t="shared" si="66"/>
        <v>109.9</v>
      </c>
      <c r="E109" s="19">
        <v>93820.3</v>
      </c>
      <c r="F109" s="20">
        <f t="shared" si="65"/>
        <v>105.4</v>
      </c>
      <c r="G109" s="19">
        <v>96997.2</v>
      </c>
      <c r="H109" s="20">
        <f t="shared" si="71"/>
        <v>103.4</v>
      </c>
      <c r="I109" s="19">
        <v>100392.1</v>
      </c>
      <c r="J109" s="20">
        <f t="shared" si="72"/>
        <v>103.5</v>
      </c>
      <c r="K109" s="19">
        <v>103203.1</v>
      </c>
      <c r="L109" s="20">
        <f t="shared" si="73"/>
        <v>102.8</v>
      </c>
    </row>
    <row r="110" spans="1:12" s="21" customFormat="1" ht="15" hidden="1" customHeight="1">
      <c r="A110" s="17" t="s">
        <v>52</v>
      </c>
      <c r="B110" s="19"/>
      <c r="C110" s="19"/>
      <c r="D110" s="20" t="e">
        <f t="shared" si="66"/>
        <v>#DIV/0!</v>
      </c>
      <c r="E110" s="19"/>
      <c r="F110" s="20" t="e">
        <f t="shared" si="65"/>
        <v>#DIV/0!</v>
      </c>
      <c r="G110" s="19"/>
      <c r="H110" s="20" t="e">
        <f t="shared" si="71"/>
        <v>#DIV/0!</v>
      </c>
      <c r="I110" s="19"/>
      <c r="J110" s="20" t="e">
        <f t="shared" si="72"/>
        <v>#DIV/0!</v>
      </c>
      <c r="K110" s="19"/>
      <c r="L110" s="20" t="e">
        <f t="shared" si="73"/>
        <v>#DIV/0!</v>
      </c>
    </row>
    <row r="111" spans="1:12" s="21" customFormat="1" ht="15" hidden="1" customHeight="1">
      <c r="A111" s="17" t="s">
        <v>52</v>
      </c>
      <c r="B111" s="19"/>
      <c r="C111" s="19"/>
      <c r="D111" s="20" t="e">
        <f t="shared" si="66"/>
        <v>#DIV/0!</v>
      </c>
      <c r="E111" s="19"/>
      <c r="F111" s="20" t="e">
        <f t="shared" si="65"/>
        <v>#DIV/0!</v>
      </c>
      <c r="G111" s="19"/>
      <c r="H111" s="20" t="e">
        <f t="shared" si="71"/>
        <v>#DIV/0!</v>
      </c>
      <c r="I111" s="19"/>
      <c r="J111" s="20" t="e">
        <f t="shared" si="72"/>
        <v>#DIV/0!</v>
      </c>
      <c r="K111" s="19"/>
      <c r="L111" s="20" t="e">
        <f t="shared" si="73"/>
        <v>#DIV/0!</v>
      </c>
    </row>
    <row r="112" spans="1:12" ht="19.5" customHeight="1">
      <c r="A112" s="36" t="s">
        <v>43</v>
      </c>
      <c r="B112" s="37">
        <f>SUM(B113:B115)</f>
        <v>0</v>
      </c>
      <c r="C112" s="37">
        <f>SUM(C113:C115)</f>
        <v>0</v>
      </c>
      <c r="D112" s="38" t="e">
        <f t="shared" si="66"/>
        <v>#DIV/0!</v>
      </c>
      <c r="E112" s="37">
        <f>SUM(E113:E115)</f>
        <v>0</v>
      </c>
      <c r="F112" s="38" t="e">
        <f t="shared" si="65"/>
        <v>#DIV/0!</v>
      </c>
      <c r="G112" s="37">
        <f>SUM(G113:G115)</f>
        <v>0</v>
      </c>
      <c r="H112" s="20" t="e">
        <f t="shared" si="71"/>
        <v>#DIV/0!</v>
      </c>
      <c r="I112" s="37">
        <f>SUM(I113:I115)</f>
        <v>0</v>
      </c>
      <c r="J112" s="20" t="e">
        <f t="shared" si="72"/>
        <v>#DIV/0!</v>
      </c>
      <c r="K112" s="37">
        <f>SUM(K113:K115)</f>
        <v>0</v>
      </c>
      <c r="L112" s="20" t="e">
        <f t="shared" si="73"/>
        <v>#DIV/0!</v>
      </c>
    </row>
    <row r="113" spans="1:12" s="21" customFormat="1" ht="15" hidden="1" customHeight="1">
      <c r="A113" s="17" t="s">
        <v>52</v>
      </c>
      <c r="B113" s="19"/>
      <c r="C113" s="19"/>
      <c r="D113" s="38" t="e">
        <f t="shared" si="66"/>
        <v>#DIV/0!</v>
      </c>
      <c r="E113" s="19"/>
      <c r="F113" s="38" t="e">
        <f t="shared" si="65"/>
        <v>#DIV/0!</v>
      </c>
      <c r="G113" s="19"/>
      <c r="H113" s="20" t="e">
        <f t="shared" si="71"/>
        <v>#DIV/0!</v>
      </c>
      <c r="I113" s="19"/>
      <c r="J113" s="20" t="e">
        <f t="shared" si="72"/>
        <v>#DIV/0!</v>
      </c>
      <c r="K113" s="19"/>
      <c r="L113" s="20" t="e">
        <f t="shared" si="73"/>
        <v>#DIV/0!</v>
      </c>
    </row>
    <row r="114" spans="1:12" s="21" customFormat="1" ht="15" hidden="1" customHeight="1">
      <c r="A114" s="17" t="s">
        <v>52</v>
      </c>
      <c r="B114" s="19"/>
      <c r="C114" s="19"/>
      <c r="D114" s="38" t="e">
        <f t="shared" si="66"/>
        <v>#DIV/0!</v>
      </c>
      <c r="E114" s="19"/>
      <c r="F114" s="38" t="e">
        <f t="shared" si="65"/>
        <v>#DIV/0!</v>
      </c>
      <c r="G114" s="19"/>
      <c r="H114" s="20" t="e">
        <f t="shared" si="71"/>
        <v>#DIV/0!</v>
      </c>
      <c r="I114" s="19"/>
      <c r="J114" s="20" t="e">
        <f t="shared" si="72"/>
        <v>#DIV/0!</v>
      </c>
      <c r="K114" s="19"/>
      <c r="L114" s="20" t="e">
        <f t="shared" si="73"/>
        <v>#DIV/0!</v>
      </c>
    </row>
    <row r="115" spans="1:12" s="21" customFormat="1" ht="15" hidden="1" customHeight="1">
      <c r="A115" s="17" t="s">
        <v>52</v>
      </c>
      <c r="B115" s="19"/>
      <c r="C115" s="19"/>
      <c r="D115" s="38" t="e">
        <f t="shared" si="66"/>
        <v>#DIV/0!</v>
      </c>
      <c r="E115" s="19"/>
      <c r="F115" s="38" t="e">
        <f t="shared" si="65"/>
        <v>#DIV/0!</v>
      </c>
      <c r="G115" s="19"/>
      <c r="H115" s="20" t="e">
        <f t="shared" si="71"/>
        <v>#DIV/0!</v>
      </c>
      <c r="I115" s="19"/>
      <c r="J115" s="20" t="e">
        <f t="shared" si="72"/>
        <v>#DIV/0!</v>
      </c>
      <c r="K115" s="19"/>
      <c r="L115" s="20" t="e">
        <f t="shared" si="73"/>
        <v>#DIV/0!</v>
      </c>
    </row>
    <row r="116" spans="1:12" ht="19.5" customHeight="1">
      <c r="A116" s="36" t="s">
        <v>9</v>
      </c>
      <c r="B116" s="37">
        <f>SUM(B117:B119)</f>
        <v>200068.5</v>
      </c>
      <c r="C116" s="37">
        <f>SUM(C117:C119)</f>
        <v>197168</v>
      </c>
      <c r="D116" s="38">
        <f t="shared" si="66"/>
        <v>98.6</v>
      </c>
      <c r="E116" s="37">
        <f t="shared" ref="E116:K116" si="82">SUM(E117:E119)</f>
        <v>204736.8</v>
      </c>
      <c r="F116" s="38">
        <f t="shared" si="65"/>
        <v>103.8</v>
      </c>
      <c r="G116" s="37">
        <f t="shared" si="82"/>
        <v>216160.9</v>
      </c>
      <c r="H116" s="20">
        <f t="shared" si="71"/>
        <v>105.6</v>
      </c>
      <c r="I116" s="37">
        <f t="shared" si="82"/>
        <v>226605.6</v>
      </c>
      <c r="J116" s="20">
        <f t="shared" si="72"/>
        <v>104.8</v>
      </c>
      <c r="K116" s="37">
        <f t="shared" si="82"/>
        <v>233336.5</v>
      </c>
      <c r="L116" s="20">
        <f t="shared" si="73"/>
        <v>103</v>
      </c>
    </row>
    <row r="117" spans="1:12" s="21" customFormat="1" ht="15" customHeight="1">
      <c r="A117" s="17"/>
      <c r="B117" s="19">
        <v>200068.5</v>
      </c>
      <c r="C117" s="19">
        <v>197168</v>
      </c>
      <c r="D117" s="56">
        <f t="shared" si="66"/>
        <v>98.6</v>
      </c>
      <c r="E117" s="19">
        <v>204736.8</v>
      </c>
      <c r="F117" s="38">
        <f t="shared" si="65"/>
        <v>103.8</v>
      </c>
      <c r="G117" s="19">
        <v>216160.9</v>
      </c>
      <c r="H117" s="20">
        <f t="shared" si="71"/>
        <v>105.6</v>
      </c>
      <c r="I117" s="19">
        <v>226605.6</v>
      </c>
      <c r="J117" s="20">
        <f t="shared" si="72"/>
        <v>104.8</v>
      </c>
      <c r="K117" s="19">
        <v>233336.5</v>
      </c>
      <c r="L117" s="20">
        <f t="shared" si="73"/>
        <v>103</v>
      </c>
    </row>
    <row r="118" spans="1:12" s="21" customFormat="1" ht="15" hidden="1" customHeight="1">
      <c r="A118" s="17" t="s">
        <v>52</v>
      </c>
      <c r="B118" s="24"/>
      <c r="C118" s="24"/>
      <c r="D118" s="22" t="e">
        <f t="shared" si="66"/>
        <v>#DIV/0!</v>
      </c>
      <c r="E118" s="19"/>
      <c r="F118" s="20" t="e">
        <f t="shared" si="65"/>
        <v>#DIV/0!</v>
      </c>
      <c r="G118" s="19"/>
      <c r="H118" s="20" t="e">
        <f t="shared" si="71"/>
        <v>#DIV/0!</v>
      </c>
      <c r="I118" s="19"/>
      <c r="J118" s="20" t="e">
        <f t="shared" si="72"/>
        <v>#DIV/0!</v>
      </c>
      <c r="K118" s="19"/>
      <c r="L118" s="20" t="e">
        <f t="shared" si="73"/>
        <v>#DIV/0!</v>
      </c>
    </row>
    <row r="119" spans="1:12" s="21" customFormat="1" ht="15" hidden="1" customHeight="1">
      <c r="A119" s="17" t="s">
        <v>52</v>
      </c>
      <c r="B119" s="24"/>
      <c r="C119" s="24"/>
      <c r="D119" s="22" t="e">
        <f t="shared" si="66"/>
        <v>#DIV/0!</v>
      </c>
      <c r="E119" s="19"/>
      <c r="F119" s="20" t="e">
        <f t="shared" si="65"/>
        <v>#DIV/0!</v>
      </c>
      <c r="G119" s="19"/>
      <c r="H119" s="20" t="e">
        <f t="shared" si="71"/>
        <v>#DIV/0!</v>
      </c>
      <c r="I119" s="19"/>
      <c r="J119" s="20" t="e">
        <f t="shared" si="72"/>
        <v>#DIV/0!</v>
      </c>
      <c r="K119" s="19"/>
      <c r="L119" s="20" t="e">
        <f t="shared" si="73"/>
        <v>#DIV/0!</v>
      </c>
    </row>
    <row r="120" spans="1:12" ht="18.75" customHeight="1">
      <c r="A120" s="26" t="s">
        <v>8</v>
      </c>
      <c r="B120" s="29"/>
      <c r="C120" s="30"/>
      <c r="D120" s="28"/>
      <c r="E120" s="30"/>
      <c r="F120" s="28"/>
      <c r="G120" s="30"/>
      <c r="H120" s="28"/>
      <c r="I120" s="30"/>
      <c r="J120" s="28"/>
      <c r="K120" s="30"/>
      <c r="L120" s="28"/>
    </row>
    <row r="121" spans="1:12" ht="24.95" customHeight="1">
      <c r="A121" s="36" t="s">
        <v>44</v>
      </c>
      <c r="B121" s="37">
        <f>SUM(B122:B124)</f>
        <v>37980.1</v>
      </c>
      <c r="C121" s="37">
        <f>SUM(C122:C124)</f>
        <v>40550</v>
      </c>
      <c r="D121" s="38">
        <f t="shared" si="66"/>
        <v>106.8</v>
      </c>
      <c r="E121" s="37">
        <f>SUM(E122:E124)</f>
        <v>40550</v>
      </c>
      <c r="F121" s="38">
        <f>ROUND(E121/C121*100,1)</f>
        <v>100</v>
      </c>
      <c r="G121" s="37">
        <f>SUM(G122:G124)</f>
        <v>40550</v>
      </c>
      <c r="H121" s="38">
        <f t="shared" ref="H121" si="83">ROUND(G121/E121*100,1)</f>
        <v>100</v>
      </c>
      <c r="I121" s="37">
        <f>SUM(I122:I124)</f>
        <v>40550</v>
      </c>
      <c r="J121" s="38">
        <f t="shared" ref="J121" si="84">ROUND(I121/G121*100,1)</f>
        <v>100</v>
      </c>
      <c r="K121" s="37">
        <f>SUM(K122:K124)</f>
        <v>40550</v>
      </c>
      <c r="L121" s="38">
        <f t="shared" ref="L121" si="85">ROUND(K121/I121*100,1)</f>
        <v>100</v>
      </c>
    </row>
    <row r="122" spans="1:12" s="21" customFormat="1" ht="15" customHeight="1">
      <c r="A122" s="61" t="s">
        <v>81</v>
      </c>
      <c r="B122" s="55">
        <v>14272.4</v>
      </c>
      <c r="C122" s="55">
        <v>15116.4</v>
      </c>
      <c r="D122" s="20">
        <f t="shared" si="66"/>
        <v>105.9</v>
      </c>
      <c r="E122" s="19">
        <v>15116.4</v>
      </c>
      <c r="F122" s="20">
        <f>ROUND(E122/C122*100,1)</f>
        <v>100</v>
      </c>
      <c r="G122" s="19">
        <v>15116.4</v>
      </c>
      <c r="H122" s="20">
        <f t="shared" si="71"/>
        <v>100</v>
      </c>
      <c r="I122" s="19">
        <v>15116.4</v>
      </c>
      <c r="J122" s="20">
        <f t="shared" si="72"/>
        <v>100</v>
      </c>
      <c r="K122" s="19">
        <v>15116.4</v>
      </c>
      <c r="L122" s="20">
        <f t="shared" si="73"/>
        <v>100</v>
      </c>
    </row>
    <row r="123" spans="1:12" s="21" customFormat="1" ht="15" customHeight="1">
      <c r="A123" s="61" t="s">
        <v>82</v>
      </c>
      <c r="B123" s="24">
        <v>11352.2</v>
      </c>
      <c r="C123" s="24">
        <v>12297.2</v>
      </c>
      <c r="D123" s="22">
        <f t="shared" si="66"/>
        <v>108.3</v>
      </c>
      <c r="E123" s="19">
        <v>12297.2</v>
      </c>
      <c r="F123" s="20">
        <f>ROUND(E123/C123*100,1)</f>
        <v>100</v>
      </c>
      <c r="G123" s="19">
        <v>12297.2</v>
      </c>
      <c r="H123" s="20">
        <f t="shared" si="71"/>
        <v>100</v>
      </c>
      <c r="I123" s="19">
        <v>12297.2</v>
      </c>
      <c r="J123" s="20">
        <f t="shared" si="72"/>
        <v>100</v>
      </c>
      <c r="K123" s="19">
        <v>12297.2</v>
      </c>
      <c r="L123" s="20">
        <f t="shared" si="73"/>
        <v>100</v>
      </c>
    </row>
    <row r="124" spans="1:12" s="21" customFormat="1" ht="15" customHeight="1">
      <c r="A124" s="61" t="s">
        <v>9</v>
      </c>
      <c r="B124" s="24">
        <v>12355.5</v>
      </c>
      <c r="C124" s="24">
        <v>13136.4</v>
      </c>
      <c r="D124" s="22">
        <f t="shared" si="66"/>
        <v>106.3</v>
      </c>
      <c r="E124" s="19">
        <v>13136.4</v>
      </c>
      <c r="F124" s="20">
        <f>ROUND(E124/C124*100,1)</f>
        <v>100</v>
      </c>
      <c r="G124" s="19">
        <v>13136.4</v>
      </c>
      <c r="H124" s="20">
        <f t="shared" si="71"/>
        <v>100</v>
      </c>
      <c r="I124" s="19">
        <v>13136.4</v>
      </c>
      <c r="J124" s="20">
        <f t="shared" si="72"/>
        <v>100</v>
      </c>
      <c r="K124" s="19">
        <v>13136.4</v>
      </c>
      <c r="L124" s="20">
        <f t="shared" si="73"/>
        <v>100</v>
      </c>
    </row>
    <row r="125" spans="1:12" ht="24.95" customHeight="1">
      <c r="A125" s="36" t="s">
        <v>45</v>
      </c>
      <c r="B125" s="39">
        <f>ROUND(B127+B130+B133,1)</f>
        <v>228882</v>
      </c>
      <c r="C125" s="39">
        <f>ROUND(C127+C130+C133,1)</f>
        <v>246437.2</v>
      </c>
      <c r="D125" s="37">
        <f t="shared" si="66"/>
        <v>107.7</v>
      </c>
      <c r="E125" s="39">
        <f>ROUND(E127+E130+E133,1)</f>
        <v>267177.8</v>
      </c>
      <c r="F125" s="37">
        <f>ROUND(E125/C125*100,1)</f>
        <v>108.4</v>
      </c>
      <c r="G125" s="39">
        <f>ROUND(G127+G130+G133,1)</f>
        <v>287463.8</v>
      </c>
      <c r="H125" s="37">
        <f t="shared" si="71"/>
        <v>107.6</v>
      </c>
      <c r="I125" s="39">
        <f>ROUND(I127+I130+I133,1)</f>
        <v>309091</v>
      </c>
      <c r="J125" s="37">
        <f t="shared" si="72"/>
        <v>107.5</v>
      </c>
      <c r="K125" s="39">
        <f>ROUND(K127+K130+K133,1)</f>
        <v>332354.8</v>
      </c>
      <c r="L125" s="37">
        <f t="shared" si="73"/>
        <v>107.5</v>
      </c>
    </row>
    <row r="126" spans="1:12" s="49" customFormat="1" ht="16.5" customHeight="1">
      <c r="A126" s="46" t="s">
        <v>5</v>
      </c>
      <c r="B126" s="47"/>
      <c r="C126" s="48"/>
      <c r="D126" s="42"/>
      <c r="E126" s="48"/>
      <c r="F126" s="42"/>
      <c r="G126" s="48"/>
      <c r="H126" s="42"/>
      <c r="I126" s="48"/>
      <c r="J126" s="42"/>
      <c r="K126" s="48"/>
      <c r="L126" s="42"/>
    </row>
    <row r="127" spans="1:12" s="49" customFormat="1" ht="17.25" customHeight="1">
      <c r="A127" s="46" t="s">
        <v>46</v>
      </c>
      <c r="B127" s="37">
        <f>SUM(B128:B129)</f>
        <v>101550.09999999999</v>
      </c>
      <c r="C127" s="37">
        <f>SUM(C128:C129)</f>
        <v>108500.9</v>
      </c>
      <c r="D127" s="42">
        <f t="shared" si="66"/>
        <v>106.8</v>
      </c>
      <c r="E127" s="37">
        <f t="shared" ref="E127:K127" si="86">SUM(E128:E129)</f>
        <v>117180.09999999999</v>
      </c>
      <c r="F127" s="42">
        <f t="shared" ref="F127:F136" si="87">ROUND(E127/C127*100,1)</f>
        <v>108</v>
      </c>
      <c r="G127" s="37">
        <f t="shared" si="86"/>
        <v>125383.6</v>
      </c>
      <c r="H127" s="42">
        <f t="shared" si="71"/>
        <v>107</v>
      </c>
      <c r="I127" s="37">
        <f t="shared" si="86"/>
        <v>134160.9</v>
      </c>
      <c r="J127" s="42">
        <f t="shared" si="72"/>
        <v>107</v>
      </c>
      <c r="K127" s="37">
        <f t="shared" si="86"/>
        <v>143552.80000000002</v>
      </c>
      <c r="L127" s="42">
        <f t="shared" si="73"/>
        <v>107</v>
      </c>
    </row>
    <row r="128" spans="1:12" s="21" customFormat="1" ht="15" customHeight="1">
      <c r="A128" s="62" t="s">
        <v>83</v>
      </c>
      <c r="B128" s="19">
        <v>18895.7</v>
      </c>
      <c r="C128" s="19">
        <v>20632.099999999999</v>
      </c>
      <c r="D128" s="20">
        <f t="shared" si="66"/>
        <v>109.2</v>
      </c>
      <c r="E128" s="19">
        <v>22282.7</v>
      </c>
      <c r="F128" s="20">
        <f t="shared" si="87"/>
        <v>108</v>
      </c>
      <c r="G128" s="19">
        <v>23842.400000000001</v>
      </c>
      <c r="H128" s="20">
        <f t="shared" si="71"/>
        <v>107</v>
      </c>
      <c r="I128" s="19">
        <v>25511.4</v>
      </c>
      <c r="J128" s="20">
        <f t="shared" si="72"/>
        <v>107</v>
      </c>
      <c r="K128" s="19">
        <v>27297.200000000001</v>
      </c>
      <c r="L128" s="20">
        <f t="shared" si="73"/>
        <v>107</v>
      </c>
    </row>
    <row r="129" spans="1:12" s="21" customFormat="1" ht="15" customHeight="1">
      <c r="A129" s="63" t="s">
        <v>9</v>
      </c>
      <c r="B129" s="19">
        <v>82654.399999999994</v>
      </c>
      <c r="C129" s="19">
        <v>87868.800000000003</v>
      </c>
      <c r="D129" s="20">
        <f t="shared" si="66"/>
        <v>106.3</v>
      </c>
      <c r="E129" s="19">
        <v>94897.4</v>
      </c>
      <c r="F129" s="20">
        <f t="shared" si="87"/>
        <v>108</v>
      </c>
      <c r="G129" s="19">
        <v>101541.2</v>
      </c>
      <c r="H129" s="20">
        <f t="shared" si="71"/>
        <v>107</v>
      </c>
      <c r="I129" s="19">
        <v>108649.5</v>
      </c>
      <c r="J129" s="20">
        <f t="shared" si="72"/>
        <v>107</v>
      </c>
      <c r="K129" s="19">
        <v>116255.6</v>
      </c>
      <c r="L129" s="20">
        <f t="shared" si="73"/>
        <v>107</v>
      </c>
    </row>
    <row r="130" spans="1:12" s="49" customFormat="1" ht="24.95" customHeight="1">
      <c r="A130" s="50" t="s">
        <v>47</v>
      </c>
      <c r="B130" s="37">
        <f>SUM(B131:B132)</f>
        <v>99842.8</v>
      </c>
      <c r="C130" s="37">
        <f>SUM(C131:C132)</f>
        <v>107613.2</v>
      </c>
      <c r="D130" s="42">
        <f t="shared" ref="D130" si="88">ROUND(C130/B130*100,1)</f>
        <v>107.8</v>
      </c>
      <c r="E130" s="37">
        <f t="shared" ref="E130" si="89">SUM(E131:E132)</f>
        <v>116945.5</v>
      </c>
      <c r="F130" s="42">
        <f t="shared" si="87"/>
        <v>108.7</v>
      </c>
      <c r="G130" s="37">
        <f t="shared" ref="G130" si="90">SUM(G131:G132)</f>
        <v>126383</v>
      </c>
      <c r="H130" s="42">
        <f t="shared" ref="H130" si="91">ROUND(G130/E130*100,1)</f>
        <v>108.1</v>
      </c>
      <c r="I130" s="37">
        <f t="shared" ref="I130" si="92">SUM(I131:I132)</f>
        <v>136375.29999999999</v>
      </c>
      <c r="J130" s="42">
        <f t="shared" ref="J130" si="93">ROUND(I130/G130*100,1)</f>
        <v>107.9</v>
      </c>
      <c r="K130" s="37">
        <f t="shared" ref="K130" si="94">SUM(K131:K132)</f>
        <v>147161.9</v>
      </c>
      <c r="L130" s="42">
        <f t="shared" ref="L130" si="95">ROUND(K130/I130*100,1)</f>
        <v>107.9</v>
      </c>
    </row>
    <row r="131" spans="1:12" s="21" customFormat="1" ht="15" customHeight="1">
      <c r="A131" s="61" t="s">
        <v>84</v>
      </c>
      <c r="B131" s="19">
        <v>63893.8</v>
      </c>
      <c r="C131" s="19">
        <v>69433.899999999994</v>
      </c>
      <c r="D131" s="20">
        <f t="shared" si="66"/>
        <v>108.7</v>
      </c>
      <c r="E131" s="19">
        <v>75335.899999999994</v>
      </c>
      <c r="F131" s="20">
        <f t="shared" si="87"/>
        <v>108.5</v>
      </c>
      <c r="G131" s="19">
        <v>81061.3</v>
      </c>
      <c r="H131" s="20">
        <f t="shared" si="71"/>
        <v>107.6</v>
      </c>
      <c r="I131" s="19">
        <v>87140.9</v>
      </c>
      <c r="J131" s="20">
        <f t="shared" si="72"/>
        <v>107.5</v>
      </c>
      <c r="K131" s="19">
        <v>93676.5</v>
      </c>
      <c r="L131" s="20">
        <f t="shared" si="73"/>
        <v>107.5</v>
      </c>
    </row>
    <row r="132" spans="1:12" s="21" customFormat="1" ht="15" customHeight="1">
      <c r="A132" s="61" t="s">
        <v>9</v>
      </c>
      <c r="B132" s="19">
        <v>35949</v>
      </c>
      <c r="C132" s="19">
        <v>38179.300000000003</v>
      </c>
      <c r="D132" s="20">
        <f t="shared" si="66"/>
        <v>106.2</v>
      </c>
      <c r="E132" s="19">
        <v>41609.599999999999</v>
      </c>
      <c r="F132" s="20">
        <f t="shared" si="87"/>
        <v>109</v>
      </c>
      <c r="G132" s="19">
        <v>45321.7</v>
      </c>
      <c r="H132" s="20">
        <f t="shared" si="71"/>
        <v>108.9</v>
      </c>
      <c r="I132" s="19">
        <v>49234.400000000001</v>
      </c>
      <c r="J132" s="20">
        <f t="shared" si="72"/>
        <v>108.6</v>
      </c>
      <c r="K132" s="19">
        <v>53485.4</v>
      </c>
      <c r="L132" s="20">
        <f t="shared" si="73"/>
        <v>108.6</v>
      </c>
    </row>
    <row r="133" spans="1:12" s="49" customFormat="1" ht="24.95" customHeight="1">
      <c r="A133" s="50" t="s">
        <v>48</v>
      </c>
      <c r="B133" s="37">
        <f>SUM(B134:B135)</f>
        <v>27489.1</v>
      </c>
      <c r="C133" s="37">
        <f>SUM(C134:C135)</f>
        <v>30323.100000000002</v>
      </c>
      <c r="D133" s="42">
        <f t="shared" si="66"/>
        <v>110.3</v>
      </c>
      <c r="E133" s="37">
        <f t="shared" ref="E133" si="96">SUM(E134:E135)</f>
        <v>33052.200000000004</v>
      </c>
      <c r="F133" s="42">
        <f t="shared" si="87"/>
        <v>109</v>
      </c>
      <c r="G133" s="37">
        <f t="shared" ref="G133" si="97">SUM(G134:G135)</f>
        <v>35697.199999999997</v>
      </c>
      <c r="H133" s="42">
        <f t="shared" si="71"/>
        <v>108</v>
      </c>
      <c r="I133" s="37">
        <f t="shared" ref="I133" si="98">SUM(I134:I135)</f>
        <v>38554.800000000003</v>
      </c>
      <c r="J133" s="42">
        <f t="shared" si="72"/>
        <v>108</v>
      </c>
      <c r="K133" s="37">
        <f t="shared" ref="K133" si="99">SUM(K134:K135)</f>
        <v>41640.1</v>
      </c>
      <c r="L133" s="42">
        <f t="shared" si="73"/>
        <v>108</v>
      </c>
    </row>
    <row r="134" spans="1:12" s="21" customFormat="1" ht="15" customHeight="1">
      <c r="A134" s="61" t="s">
        <v>85</v>
      </c>
      <c r="B134" s="19">
        <v>3334.3</v>
      </c>
      <c r="C134" s="19">
        <v>3815.9</v>
      </c>
      <c r="D134" s="20">
        <f t="shared" si="66"/>
        <v>114.4</v>
      </c>
      <c r="E134" s="19">
        <v>4159.3</v>
      </c>
      <c r="F134" s="20">
        <f t="shared" si="87"/>
        <v>109</v>
      </c>
      <c r="G134" s="19">
        <v>4492.1000000000004</v>
      </c>
      <c r="H134" s="20">
        <f t="shared" si="71"/>
        <v>108</v>
      </c>
      <c r="I134" s="19">
        <v>4851.3999999999996</v>
      </c>
      <c r="J134" s="20">
        <f t="shared" si="72"/>
        <v>108</v>
      </c>
      <c r="K134" s="19">
        <v>5239.5</v>
      </c>
      <c r="L134" s="20">
        <f t="shared" si="73"/>
        <v>108</v>
      </c>
    </row>
    <row r="135" spans="1:12" s="68" customFormat="1" ht="15" customHeight="1">
      <c r="A135" s="65" t="s">
        <v>9</v>
      </c>
      <c r="B135" s="66">
        <v>24154.799999999999</v>
      </c>
      <c r="C135" s="66">
        <v>26507.200000000001</v>
      </c>
      <c r="D135" s="67">
        <f t="shared" si="66"/>
        <v>109.7</v>
      </c>
      <c r="E135" s="66">
        <v>28892.9</v>
      </c>
      <c r="F135" s="67">
        <f t="shared" si="87"/>
        <v>109</v>
      </c>
      <c r="G135" s="66">
        <v>31205.1</v>
      </c>
      <c r="H135" s="67">
        <f t="shared" si="71"/>
        <v>108</v>
      </c>
      <c r="I135" s="66">
        <v>33703.4</v>
      </c>
      <c r="J135" s="67">
        <f t="shared" si="72"/>
        <v>108</v>
      </c>
      <c r="K135" s="66">
        <v>36400.6</v>
      </c>
      <c r="L135" s="67">
        <f t="shared" si="73"/>
        <v>108</v>
      </c>
    </row>
    <row r="136" spans="1:12" ht="17.25" customHeight="1">
      <c r="A136" s="36" t="s">
        <v>6</v>
      </c>
      <c r="B136" s="39">
        <f>B8-B125-B121</f>
        <v>555105.20000000007</v>
      </c>
      <c r="C136" s="39">
        <f>C8-C125-C121</f>
        <v>569965</v>
      </c>
      <c r="D136" s="37">
        <f>ROUND(C136/B136*100,1)</f>
        <v>102.7</v>
      </c>
      <c r="E136" s="39">
        <f>E8-E125-E121</f>
        <v>595499.80000000005</v>
      </c>
      <c r="F136" s="37">
        <f t="shared" si="87"/>
        <v>104.5</v>
      </c>
      <c r="G136" s="39">
        <f>G8-G125-G121</f>
        <v>630310.69999999995</v>
      </c>
      <c r="H136" s="37">
        <f t="shared" si="71"/>
        <v>105.8</v>
      </c>
      <c r="I136" s="39">
        <f>I8-I125-I121</f>
        <v>660432.99999999988</v>
      </c>
      <c r="J136" s="37">
        <f t="shared" si="72"/>
        <v>104.8</v>
      </c>
      <c r="K136" s="39">
        <f>K8-K125-K121</f>
        <v>689491.39999999991</v>
      </c>
      <c r="L136" s="37">
        <f t="shared" si="73"/>
        <v>104.4</v>
      </c>
    </row>
    <row r="137" spans="1:12" ht="9.75" customHeight="1">
      <c r="A137" s="9"/>
      <c r="B137" s="13"/>
      <c r="C137" s="14"/>
      <c r="D137" s="8"/>
      <c r="E137" s="14"/>
      <c r="F137" s="8"/>
      <c r="G137" s="14"/>
      <c r="H137" s="8"/>
      <c r="I137" s="14"/>
      <c r="J137" s="8"/>
      <c r="K137" s="14"/>
      <c r="L137" s="8"/>
    </row>
    <row r="138" spans="1:12" ht="17.25" customHeight="1">
      <c r="A138" s="44" t="s">
        <v>50</v>
      </c>
      <c r="B138" s="13"/>
      <c r="C138" s="14"/>
      <c r="D138" s="8"/>
      <c r="E138" s="14"/>
      <c r="F138" s="8"/>
      <c r="G138" s="14"/>
      <c r="H138" s="8"/>
      <c r="I138" s="14"/>
      <c r="J138" s="8"/>
      <c r="K138" s="14"/>
      <c r="L138" s="8"/>
    </row>
    <row r="139" spans="1:12" ht="12" customHeight="1">
      <c r="A139" s="45" t="s">
        <v>49</v>
      </c>
      <c r="B139" s="13"/>
      <c r="C139" s="14"/>
      <c r="D139" s="8"/>
      <c r="E139" s="14"/>
      <c r="F139" s="8"/>
      <c r="G139" s="14"/>
      <c r="H139" s="8"/>
      <c r="I139" s="14"/>
      <c r="J139" s="8"/>
      <c r="K139" s="14"/>
      <c r="L139" s="8"/>
    </row>
    <row r="140" spans="1:12" s="25" customFormat="1" ht="18" customHeight="1">
      <c r="A140" s="43" t="s">
        <v>86</v>
      </c>
      <c r="B140" s="41">
        <v>530754.30000000005</v>
      </c>
      <c r="C140" s="41">
        <v>471847.8</v>
      </c>
      <c r="D140" s="42">
        <f t="shared" ref="D140:D153" si="100">ROUND(C140/B140*100,1)</f>
        <v>88.9</v>
      </c>
      <c r="E140" s="41">
        <v>499952.5</v>
      </c>
      <c r="F140" s="42">
        <f t="shared" ref="F140:F161" si="101">ROUND(E140/C140*100,1)</f>
        <v>106</v>
      </c>
      <c r="G140" s="41">
        <v>532773</v>
      </c>
      <c r="H140" s="42">
        <f t="shared" si="71"/>
        <v>106.6</v>
      </c>
      <c r="I140" s="41">
        <v>563244.6</v>
      </c>
      <c r="J140" s="42">
        <f t="shared" si="72"/>
        <v>105.7</v>
      </c>
      <c r="K140" s="41">
        <v>594909.6</v>
      </c>
      <c r="L140" s="42">
        <f t="shared" si="73"/>
        <v>105.6</v>
      </c>
    </row>
    <row r="141" spans="1:12" s="25" customFormat="1" ht="15" customHeight="1">
      <c r="A141" s="43" t="s">
        <v>87</v>
      </c>
      <c r="B141" s="41">
        <v>81330</v>
      </c>
      <c r="C141" s="41">
        <v>98632.6</v>
      </c>
      <c r="D141" s="42">
        <f t="shared" si="100"/>
        <v>121.3</v>
      </c>
      <c r="E141" s="41">
        <v>104511.8</v>
      </c>
      <c r="F141" s="42">
        <f t="shared" si="101"/>
        <v>106</v>
      </c>
      <c r="G141" s="41">
        <v>111661.5</v>
      </c>
      <c r="H141" s="42">
        <f t="shared" si="71"/>
        <v>106.8</v>
      </c>
      <c r="I141" s="41">
        <v>118893.6</v>
      </c>
      <c r="J141" s="42">
        <f t="shared" si="72"/>
        <v>106.5</v>
      </c>
      <c r="K141" s="41">
        <v>125129.2</v>
      </c>
      <c r="L141" s="42">
        <f t="shared" si="73"/>
        <v>105.2</v>
      </c>
    </row>
    <row r="142" spans="1:12" s="25" customFormat="1" ht="15.75" customHeight="1">
      <c r="A142" s="43" t="s">
        <v>88</v>
      </c>
      <c r="B142" s="41">
        <v>12645.8</v>
      </c>
      <c r="C142" s="41">
        <v>43481.7</v>
      </c>
      <c r="D142" s="42">
        <f t="shared" si="100"/>
        <v>343.8</v>
      </c>
      <c r="E142" s="41">
        <v>45802.2</v>
      </c>
      <c r="F142" s="42">
        <f t="shared" si="101"/>
        <v>105.3</v>
      </c>
      <c r="G142" s="41">
        <v>48857.1</v>
      </c>
      <c r="H142" s="42">
        <f t="shared" si="71"/>
        <v>106.7</v>
      </c>
      <c r="I142" s="41">
        <v>51290.5</v>
      </c>
      <c r="J142" s="42">
        <f t="shared" si="72"/>
        <v>105</v>
      </c>
      <c r="K142" s="41">
        <v>53749.2</v>
      </c>
      <c r="L142" s="42">
        <f t="shared" si="73"/>
        <v>104.8</v>
      </c>
    </row>
    <row r="143" spans="1:12" s="25" customFormat="1" ht="13.5" customHeight="1">
      <c r="A143" s="43" t="s">
        <v>89</v>
      </c>
      <c r="B143" s="41">
        <v>37982.800000000003</v>
      </c>
      <c r="C143" s="41">
        <v>35540.6</v>
      </c>
      <c r="D143" s="42">
        <f t="shared" si="100"/>
        <v>93.6</v>
      </c>
      <c r="E143" s="41">
        <v>36272.9</v>
      </c>
      <c r="F143" s="42">
        <f t="shared" si="101"/>
        <v>102.1</v>
      </c>
      <c r="G143" s="41">
        <v>37017.599999999999</v>
      </c>
      <c r="H143" s="48">
        <f t="shared" si="71"/>
        <v>102.1</v>
      </c>
      <c r="I143" s="41">
        <v>37424.199999999997</v>
      </c>
      <c r="J143" s="42">
        <f t="shared" si="72"/>
        <v>101.1</v>
      </c>
      <c r="K143" s="41">
        <v>37838.400000000001</v>
      </c>
      <c r="L143" s="42">
        <f t="shared" si="73"/>
        <v>101.1</v>
      </c>
    </row>
    <row r="144" spans="1:12" s="25" customFormat="1" ht="16.5" customHeight="1">
      <c r="A144" s="43" t="s">
        <v>90</v>
      </c>
      <c r="B144" s="41">
        <v>18210.8</v>
      </c>
      <c r="C144" s="41">
        <v>27132.5</v>
      </c>
      <c r="D144" s="42">
        <f t="shared" si="100"/>
        <v>149</v>
      </c>
      <c r="E144" s="41">
        <v>28701.9</v>
      </c>
      <c r="F144" s="42">
        <f t="shared" si="101"/>
        <v>105.8</v>
      </c>
      <c r="G144" s="41">
        <v>30179.4</v>
      </c>
      <c r="H144" s="42">
        <f t="shared" si="71"/>
        <v>105.1</v>
      </c>
      <c r="I144" s="41">
        <v>32390.6</v>
      </c>
      <c r="J144" s="42">
        <f t="shared" si="72"/>
        <v>107.3</v>
      </c>
      <c r="K144" s="41">
        <v>34317.599999999999</v>
      </c>
      <c r="L144" s="42">
        <f t="shared" si="73"/>
        <v>105.9</v>
      </c>
    </row>
    <row r="145" spans="1:12" s="25" customFormat="1" ht="15" customHeight="1">
      <c r="A145" s="43" t="s">
        <v>91</v>
      </c>
      <c r="B145" s="41">
        <v>16596.2</v>
      </c>
      <c r="C145" s="41">
        <v>46852.1</v>
      </c>
      <c r="D145" s="42">
        <f t="shared" si="100"/>
        <v>282.3</v>
      </c>
      <c r="E145" s="41">
        <v>49718.2</v>
      </c>
      <c r="F145" s="42">
        <f t="shared" si="101"/>
        <v>106.1</v>
      </c>
      <c r="G145" s="41">
        <v>53141.599999999999</v>
      </c>
      <c r="H145" s="42">
        <f t="shared" si="71"/>
        <v>106.9</v>
      </c>
      <c r="I145" s="41">
        <v>55697.4</v>
      </c>
      <c r="J145" s="42">
        <f t="shared" si="72"/>
        <v>104.8</v>
      </c>
      <c r="K145" s="41">
        <v>58519.8</v>
      </c>
      <c r="L145" s="42">
        <f t="shared" si="73"/>
        <v>105.1</v>
      </c>
    </row>
    <row r="146" spans="1:12" s="25" customFormat="1" ht="14.25" customHeight="1">
      <c r="A146" s="43" t="s">
        <v>92</v>
      </c>
      <c r="B146" s="41">
        <v>90829.2</v>
      </c>
      <c r="C146" s="41">
        <v>97657.9</v>
      </c>
      <c r="D146" s="42">
        <f t="shared" si="100"/>
        <v>107.5</v>
      </c>
      <c r="E146" s="41">
        <v>100966</v>
      </c>
      <c r="F146" s="42">
        <f t="shared" si="101"/>
        <v>103.4</v>
      </c>
      <c r="G146" s="41">
        <v>105347.8</v>
      </c>
      <c r="H146" s="42">
        <f t="shared" si="71"/>
        <v>104.3</v>
      </c>
      <c r="I146" s="41">
        <v>110524.4</v>
      </c>
      <c r="J146" s="42">
        <f t="shared" si="72"/>
        <v>104.9</v>
      </c>
      <c r="K146" s="41">
        <v>115806.39999999999</v>
      </c>
      <c r="L146" s="42">
        <f t="shared" si="73"/>
        <v>104.8</v>
      </c>
    </row>
    <row r="147" spans="1:12" s="25" customFormat="1" ht="14.25" customHeight="1">
      <c r="A147" s="43" t="s">
        <v>93</v>
      </c>
      <c r="B147" s="41">
        <v>32443</v>
      </c>
      <c r="C147" s="41">
        <v>34511.4</v>
      </c>
      <c r="D147" s="42">
        <f t="shared" si="100"/>
        <v>106.4</v>
      </c>
      <c r="E147" s="41">
        <v>35970</v>
      </c>
      <c r="F147" s="42">
        <f t="shared" si="101"/>
        <v>104.2</v>
      </c>
      <c r="G147" s="41">
        <v>37977</v>
      </c>
      <c r="H147" s="42">
        <f t="shared" si="71"/>
        <v>105.6</v>
      </c>
      <c r="I147" s="41">
        <v>39200.6</v>
      </c>
      <c r="J147" s="42">
        <f t="shared" si="72"/>
        <v>103.2</v>
      </c>
      <c r="K147" s="41">
        <v>40677.800000000003</v>
      </c>
      <c r="L147" s="42">
        <f t="shared" si="73"/>
        <v>103.8</v>
      </c>
    </row>
    <row r="148" spans="1:12" s="25" customFormat="1" ht="15.75" customHeight="1">
      <c r="A148" s="43" t="s">
        <v>94</v>
      </c>
      <c r="B148" s="41">
        <v>1175.2</v>
      </c>
      <c r="C148" s="41">
        <v>1295.5999999999999</v>
      </c>
      <c r="D148" s="42">
        <f t="shared" si="100"/>
        <v>110.2</v>
      </c>
      <c r="E148" s="41">
        <v>1332.1</v>
      </c>
      <c r="F148" s="42">
        <f t="shared" si="101"/>
        <v>102.8</v>
      </c>
      <c r="G148" s="41">
        <v>1369.5</v>
      </c>
      <c r="H148" s="42">
        <f t="shared" si="71"/>
        <v>102.8</v>
      </c>
      <c r="I148" s="41">
        <v>1408.1</v>
      </c>
      <c r="J148" s="42">
        <f t="shared" si="72"/>
        <v>102.8</v>
      </c>
      <c r="K148" s="41">
        <v>1448.2</v>
      </c>
      <c r="L148" s="42">
        <f t="shared" si="73"/>
        <v>102.8</v>
      </c>
    </row>
    <row r="149" spans="1:12" s="25" customFormat="1" ht="17.25" hidden="1" customHeight="1">
      <c r="A149" s="43" t="s">
        <v>62</v>
      </c>
      <c r="B149" s="41"/>
      <c r="C149" s="41"/>
      <c r="D149" s="42" t="e">
        <f t="shared" si="100"/>
        <v>#DIV/0!</v>
      </c>
      <c r="E149" s="41"/>
      <c r="F149" s="42" t="e">
        <f t="shared" si="101"/>
        <v>#DIV/0!</v>
      </c>
      <c r="G149" s="41"/>
      <c r="H149" s="42" t="e">
        <f t="shared" si="71"/>
        <v>#DIV/0!</v>
      </c>
      <c r="I149" s="41"/>
      <c r="J149" s="42" t="e">
        <f t="shared" si="72"/>
        <v>#DIV/0!</v>
      </c>
      <c r="K149" s="41"/>
      <c r="L149" s="42" t="e">
        <f t="shared" si="73"/>
        <v>#DIV/0!</v>
      </c>
    </row>
    <row r="150" spans="1:12" s="25" customFormat="1" ht="15.75" hidden="1" customHeight="1">
      <c r="A150" s="43" t="s">
        <v>62</v>
      </c>
      <c r="B150" s="41"/>
      <c r="C150" s="41"/>
      <c r="D150" s="42" t="e">
        <f t="shared" si="100"/>
        <v>#DIV/0!</v>
      </c>
      <c r="E150" s="41"/>
      <c r="F150" s="42" t="e">
        <f t="shared" si="101"/>
        <v>#DIV/0!</v>
      </c>
      <c r="G150" s="41"/>
      <c r="H150" s="42" t="e">
        <f t="shared" si="71"/>
        <v>#DIV/0!</v>
      </c>
      <c r="I150" s="41"/>
      <c r="J150" s="42" t="e">
        <f t="shared" si="72"/>
        <v>#DIV/0!</v>
      </c>
      <c r="K150" s="41"/>
      <c r="L150" s="42" t="e">
        <f t="shared" si="73"/>
        <v>#DIV/0!</v>
      </c>
    </row>
    <row r="151" spans="1:12" s="25" customFormat="1" ht="15" hidden="1" customHeight="1">
      <c r="A151" s="43" t="s">
        <v>62</v>
      </c>
      <c r="B151" s="41"/>
      <c r="C151" s="41"/>
      <c r="D151" s="42" t="e">
        <f t="shared" si="100"/>
        <v>#DIV/0!</v>
      </c>
      <c r="E151" s="41"/>
      <c r="F151" s="42" t="e">
        <f t="shared" si="101"/>
        <v>#DIV/0!</v>
      </c>
      <c r="G151" s="41"/>
      <c r="H151" s="42" t="e">
        <f t="shared" si="71"/>
        <v>#DIV/0!</v>
      </c>
      <c r="I151" s="41"/>
      <c r="J151" s="42" t="e">
        <f t="shared" si="72"/>
        <v>#DIV/0!</v>
      </c>
      <c r="K151" s="41"/>
      <c r="L151" s="42" t="e">
        <f t="shared" si="73"/>
        <v>#DIV/0!</v>
      </c>
    </row>
    <row r="152" spans="1:12" s="25" customFormat="1" ht="16.5" hidden="1" customHeight="1">
      <c r="A152" s="43" t="s">
        <v>62</v>
      </c>
      <c r="B152" s="41"/>
      <c r="C152" s="41"/>
      <c r="D152" s="42" t="e">
        <f t="shared" si="100"/>
        <v>#DIV/0!</v>
      </c>
      <c r="E152" s="41"/>
      <c r="F152" s="42" t="e">
        <f t="shared" si="101"/>
        <v>#DIV/0!</v>
      </c>
      <c r="G152" s="41"/>
      <c r="H152" s="42" t="e">
        <f t="shared" si="71"/>
        <v>#DIV/0!</v>
      </c>
      <c r="I152" s="41"/>
      <c r="J152" s="42" t="e">
        <f t="shared" si="72"/>
        <v>#DIV/0!</v>
      </c>
      <c r="K152" s="41"/>
      <c r="L152" s="42" t="e">
        <f t="shared" si="73"/>
        <v>#DIV/0!</v>
      </c>
    </row>
    <row r="153" spans="1:12" s="25" customFormat="1" ht="17.25" hidden="1" customHeight="1">
      <c r="A153" s="43" t="s">
        <v>62</v>
      </c>
      <c r="B153" s="41"/>
      <c r="C153" s="41"/>
      <c r="D153" s="42" t="e">
        <f t="shared" si="100"/>
        <v>#DIV/0!</v>
      </c>
      <c r="E153" s="41"/>
      <c r="F153" s="42" t="e">
        <f t="shared" si="101"/>
        <v>#DIV/0!</v>
      </c>
      <c r="G153" s="41"/>
      <c r="H153" s="42" t="e">
        <f t="shared" si="71"/>
        <v>#DIV/0!</v>
      </c>
      <c r="I153" s="41"/>
      <c r="J153" s="42" t="e">
        <f>ROUND(I153/G153*100,1)</f>
        <v>#DIV/0!</v>
      </c>
      <c r="K153" s="41"/>
      <c r="L153" s="42" t="e">
        <f t="shared" si="73"/>
        <v>#DIV/0!</v>
      </c>
    </row>
    <row r="154" spans="1:12" s="25" customFormat="1" ht="12.75" hidden="1" customHeight="1">
      <c r="A154" s="43" t="s">
        <v>62</v>
      </c>
      <c r="B154" s="41"/>
      <c r="C154" s="41"/>
      <c r="D154" s="42" t="e">
        <f t="shared" ref="D154:D160" si="102">ROUND(C154/B154*100,1)</f>
        <v>#DIV/0!</v>
      </c>
      <c r="E154" s="41"/>
      <c r="F154" s="42" t="e">
        <f t="shared" si="101"/>
        <v>#DIV/0!</v>
      </c>
      <c r="G154" s="41"/>
      <c r="H154" s="42" t="e">
        <f t="shared" ref="H154:H160" si="103">ROUND(G154/E154*100,1)</f>
        <v>#DIV/0!</v>
      </c>
      <c r="I154" s="41"/>
      <c r="J154" s="42" t="e">
        <f t="shared" ref="J154:J160" si="104">ROUND(I154/G154*100,1)</f>
        <v>#DIV/0!</v>
      </c>
      <c r="K154" s="41"/>
      <c r="L154" s="42" t="e">
        <f t="shared" ref="L154:L160" si="105">ROUND(K154/I154*100,1)</f>
        <v>#DIV/0!</v>
      </c>
    </row>
    <row r="155" spans="1:12" s="25" customFormat="1" ht="14.25" hidden="1" customHeight="1">
      <c r="A155" s="43" t="s">
        <v>62</v>
      </c>
      <c r="B155" s="41"/>
      <c r="C155" s="41"/>
      <c r="D155" s="42" t="e">
        <f t="shared" si="102"/>
        <v>#DIV/0!</v>
      </c>
      <c r="E155" s="41"/>
      <c r="F155" s="42" t="e">
        <f t="shared" si="101"/>
        <v>#DIV/0!</v>
      </c>
      <c r="G155" s="41"/>
      <c r="H155" s="42" t="e">
        <f t="shared" si="103"/>
        <v>#DIV/0!</v>
      </c>
      <c r="I155" s="41"/>
      <c r="J155" s="42" t="e">
        <f t="shared" si="104"/>
        <v>#DIV/0!</v>
      </c>
      <c r="K155" s="41"/>
      <c r="L155" s="42" t="e">
        <f t="shared" si="105"/>
        <v>#DIV/0!</v>
      </c>
    </row>
    <row r="156" spans="1:12" s="25" customFormat="1" ht="14.25" hidden="1" customHeight="1">
      <c r="A156" s="43" t="s">
        <v>62</v>
      </c>
      <c r="B156" s="41"/>
      <c r="C156" s="41"/>
      <c r="D156" s="42" t="e">
        <f t="shared" si="102"/>
        <v>#DIV/0!</v>
      </c>
      <c r="E156" s="41"/>
      <c r="F156" s="42" t="e">
        <f t="shared" si="101"/>
        <v>#DIV/0!</v>
      </c>
      <c r="G156" s="41"/>
      <c r="H156" s="42" t="e">
        <f t="shared" si="103"/>
        <v>#DIV/0!</v>
      </c>
      <c r="I156" s="41"/>
      <c r="J156" s="42" t="e">
        <f t="shared" si="104"/>
        <v>#DIV/0!</v>
      </c>
      <c r="K156" s="41"/>
      <c r="L156" s="42" t="e">
        <f t="shared" si="105"/>
        <v>#DIV/0!</v>
      </c>
    </row>
    <row r="157" spans="1:12" s="25" customFormat="1" ht="12.75" hidden="1" customHeight="1">
      <c r="A157" s="43" t="s">
        <v>62</v>
      </c>
      <c r="B157" s="41"/>
      <c r="C157" s="41"/>
      <c r="D157" s="42" t="e">
        <f t="shared" si="102"/>
        <v>#DIV/0!</v>
      </c>
      <c r="E157" s="41"/>
      <c r="F157" s="42" t="e">
        <f t="shared" si="101"/>
        <v>#DIV/0!</v>
      </c>
      <c r="G157" s="41"/>
      <c r="H157" s="42" t="e">
        <f t="shared" si="103"/>
        <v>#DIV/0!</v>
      </c>
      <c r="I157" s="41"/>
      <c r="J157" s="42" t="e">
        <f t="shared" si="104"/>
        <v>#DIV/0!</v>
      </c>
      <c r="K157" s="41"/>
      <c r="L157" s="42" t="e">
        <f t="shared" si="105"/>
        <v>#DIV/0!</v>
      </c>
    </row>
    <row r="158" spans="1:12" s="25" customFormat="1" ht="12.75" hidden="1" customHeight="1">
      <c r="A158" s="43" t="s">
        <v>62</v>
      </c>
      <c r="B158" s="41"/>
      <c r="C158" s="41"/>
      <c r="D158" s="42" t="e">
        <f t="shared" si="102"/>
        <v>#DIV/0!</v>
      </c>
      <c r="E158" s="41"/>
      <c r="F158" s="42" t="e">
        <f t="shared" si="101"/>
        <v>#DIV/0!</v>
      </c>
      <c r="G158" s="41"/>
      <c r="H158" s="42" t="e">
        <f t="shared" si="103"/>
        <v>#DIV/0!</v>
      </c>
      <c r="I158" s="41"/>
      <c r="J158" s="42" t="e">
        <f t="shared" si="104"/>
        <v>#DIV/0!</v>
      </c>
      <c r="K158" s="41"/>
      <c r="L158" s="42" t="e">
        <f t="shared" si="105"/>
        <v>#DIV/0!</v>
      </c>
    </row>
    <row r="159" spans="1:12" s="25" customFormat="1" ht="12" hidden="1" customHeight="1">
      <c r="A159" s="43" t="s">
        <v>62</v>
      </c>
      <c r="B159" s="41"/>
      <c r="C159" s="41"/>
      <c r="D159" s="42" t="e">
        <f t="shared" si="102"/>
        <v>#DIV/0!</v>
      </c>
      <c r="E159" s="41"/>
      <c r="F159" s="42" t="e">
        <f t="shared" si="101"/>
        <v>#DIV/0!</v>
      </c>
      <c r="G159" s="41"/>
      <c r="H159" s="42" t="e">
        <f t="shared" si="103"/>
        <v>#DIV/0!</v>
      </c>
      <c r="I159" s="41"/>
      <c r="J159" s="42" t="e">
        <f t="shared" si="104"/>
        <v>#DIV/0!</v>
      </c>
      <c r="K159" s="41"/>
      <c r="L159" s="42" t="e">
        <f t="shared" si="105"/>
        <v>#DIV/0!</v>
      </c>
    </row>
    <row r="160" spans="1:12" s="25" customFormat="1" ht="12.75" hidden="1" customHeight="1">
      <c r="A160" s="43" t="s">
        <v>62</v>
      </c>
      <c r="B160" s="41"/>
      <c r="C160" s="41"/>
      <c r="D160" s="42" t="e">
        <f t="shared" si="102"/>
        <v>#DIV/0!</v>
      </c>
      <c r="E160" s="41"/>
      <c r="F160" s="42" t="e">
        <f t="shared" si="101"/>
        <v>#DIV/0!</v>
      </c>
      <c r="G160" s="41"/>
      <c r="H160" s="42" t="e">
        <f t="shared" si="103"/>
        <v>#DIV/0!</v>
      </c>
      <c r="I160" s="41"/>
      <c r="J160" s="42" t="e">
        <f t="shared" si="104"/>
        <v>#DIV/0!</v>
      </c>
      <c r="K160" s="41"/>
      <c r="L160" s="42" t="e">
        <f t="shared" si="105"/>
        <v>#DIV/0!</v>
      </c>
    </row>
    <row r="161" spans="1:17" s="25" customFormat="1" ht="12" hidden="1" customHeight="1">
      <c r="A161" s="43" t="s">
        <v>62</v>
      </c>
      <c r="B161" s="41"/>
      <c r="C161" s="41"/>
      <c r="D161" s="42" t="e">
        <f t="shared" ref="D161" si="106">ROUND(C161/B161*100,1)</f>
        <v>#DIV/0!</v>
      </c>
      <c r="E161" s="41"/>
      <c r="F161" s="42" t="e">
        <f t="shared" si="101"/>
        <v>#DIV/0!</v>
      </c>
      <c r="G161" s="41"/>
      <c r="H161" s="42" t="e">
        <f t="shared" ref="H161" si="107">ROUND(G161/E161*100,1)</f>
        <v>#DIV/0!</v>
      </c>
      <c r="I161" s="41"/>
      <c r="J161" s="42" t="e">
        <f t="shared" ref="J161" si="108">ROUND(I161/G161*100,1)</f>
        <v>#DIV/0!</v>
      </c>
      <c r="K161" s="41"/>
      <c r="L161" s="42" t="e">
        <f t="shared" ref="L161" si="109">ROUND(K161/I161*100,1)</f>
        <v>#DIV/0!</v>
      </c>
    </row>
    <row r="162" spans="1:17" s="25" customFormat="1" ht="24.75" customHeight="1">
      <c r="A162" s="43" t="s">
        <v>96</v>
      </c>
      <c r="B162" s="41"/>
      <c r="C162" s="41"/>
      <c r="D162" s="42"/>
      <c r="E162" s="41"/>
      <c r="F162" s="42" t="s">
        <v>97</v>
      </c>
      <c r="G162" s="41"/>
      <c r="H162" s="42"/>
      <c r="I162" s="41"/>
      <c r="J162" s="42"/>
      <c r="K162" s="41"/>
      <c r="L162" s="42"/>
    </row>
    <row r="163" spans="1:17" ht="94.5" customHeight="1">
      <c r="A163" s="70" t="s">
        <v>70</v>
      </c>
      <c r="B163" s="70"/>
      <c r="C163" s="70"/>
      <c r="D163" s="70"/>
      <c r="E163" s="70"/>
      <c r="F163" s="70"/>
      <c r="G163" s="70"/>
      <c r="H163" s="70"/>
      <c r="I163" s="70"/>
      <c r="J163" s="70"/>
      <c r="K163" s="70"/>
      <c r="L163" s="6"/>
    </row>
    <row r="164" spans="1:17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</row>
    <row r="165" spans="1:17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</row>
    <row r="166" spans="1:17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</row>
    <row r="167" spans="1:17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</row>
    <row r="168" spans="1:17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</row>
    <row r="169" spans="1:17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</row>
    <row r="170" spans="1:17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</row>
    <row r="171" spans="1:17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</row>
    <row r="172" spans="1:17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</row>
    <row r="173" spans="1:17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</row>
    <row r="174" spans="1:17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</row>
    <row r="175" spans="1:17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</row>
    <row r="176" spans="1:17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</row>
    <row r="177" spans="1:17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</row>
    <row r="178" spans="1:17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</row>
    <row r="179" spans="1:17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</row>
    <row r="180" spans="1:17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</row>
    <row r="181" spans="1:17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</row>
    <row r="182" spans="1:17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</row>
    <row r="183" spans="1:17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</row>
    <row r="184" spans="1:17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</row>
    <row r="185" spans="1:17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</row>
    <row r="186" spans="1:17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</row>
    <row r="187" spans="1:17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</row>
    <row r="188" spans="1:17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</row>
    <row r="189" spans="1:17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</row>
    <row r="190" spans="1:17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</row>
    <row r="191" spans="1:17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</row>
    <row r="192" spans="1:17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</row>
    <row r="193" spans="1:17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</row>
    <row r="194" spans="1:17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</row>
    <row r="195" spans="1:17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</row>
    <row r="196" spans="1:17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</row>
    <row r="197" spans="1:17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</row>
    <row r="198" spans="1:17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</row>
    <row r="199" spans="1:17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</row>
    <row r="200" spans="1:17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</row>
    <row r="201" spans="1:17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</row>
    <row r="202" spans="1:17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</row>
    <row r="203" spans="1:17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</row>
    <row r="204" spans="1:17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</row>
    <row r="205" spans="1:17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</row>
    <row r="206" spans="1:17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</row>
    <row r="207" spans="1:17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</row>
    <row r="208" spans="1:17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</row>
    <row r="209" spans="1:17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</row>
    <row r="210" spans="1:17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</row>
    <row r="211" spans="1:17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</row>
    <row r="212" spans="1:17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</row>
    <row r="213" spans="1:17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</row>
    <row r="214" spans="1:17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</row>
    <row r="215" spans="1:17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</row>
    <row r="216" spans="1:17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</row>
    <row r="217" spans="1:17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</row>
    <row r="218" spans="1:17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</row>
    <row r="219" spans="1:17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</row>
    <row r="220" spans="1:17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</row>
    <row r="221" spans="1:17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</row>
    <row r="222" spans="1:17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</row>
    <row r="223" spans="1:17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</row>
    <row r="224" spans="1:17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</row>
    <row r="225" spans="1:17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</row>
    <row r="226" spans="1:17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</row>
    <row r="227" spans="1:17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</row>
    <row r="228" spans="1:17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</row>
    <row r="229" spans="1:17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</row>
    <row r="230" spans="1:17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</row>
    <row r="231" spans="1:17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</row>
    <row r="232" spans="1:17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</row>
    <row r="233" spans="1:17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</row>
    <row r="234" spans="1:17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</row>
    <row r="235" spans="1:17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</row>
    <row r="236" spans="1:17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</row>
    <row r="237" spans="1:17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</row>
    <row r="238" spans="1:17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</row>
    <row r="239" spans="1:17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</row>
    <row r="240" spans="1:17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</row>
    <row r="241" spans="1:17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</row>
    <row r="242" spans="1:17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</row>
    <row r="243" spans="1:17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</row>
    <row r="244" spans="1:17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</row>
    <row r="245" spans="1:17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</row>
    <row r="246" spans="1:17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</row>
    <row r="247" spans="1:17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</row>
    <row r="248" spans="1:17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</row>
    <row r="249" spans="1:17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</row>
    <row r="250" spans="1:17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</row>
    <row r="251" spans="1:17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</row>
    <row r="252" spans="1:17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</row>
    <row r="253" spans="1:17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</row>
    <row r="254" spans="1:17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</row>
    <row r="255" spans="1:17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</row>
    <row r="256" spans="1:17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</row>
    <row r="257" spans="1:17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</row>
    <row r="258" spans="1:17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</row>
    <row r="259" spans="1:17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</row>
    <row r="260" spans="1:17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</row>
    <row r="261" spans="1:17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</row>
    <row r="262" spans="1:17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</row>
    <row r="263" spans="1:17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</row>
    <row r="264" spans="1:17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</row>
    <row r="265" spans="1:17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</row>
    <row r="266" spans="1:17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</row>
    <row r="267" spans="1:17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</row>
    <row r="268" spans="1:17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</row>
    <row r="269" spans="1:17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</row>
    <row r="270" spans="1:17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</row>
    <row r="271" spans="1:17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</row>
    <row r="272" spans="1:17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</row>
    <row r="273" spans="1:17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</row>
    <row r="274" spans="1:17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</row>
    <row r="275" spans="1:17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</row>
    <row r="276" spans="1:17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</row>
    <row r="277" spans="1:17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</row>
    <row r="278" spans="1:17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</row>
    <row r="279" spans="1:17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</row>
    <row r="280" spans="1:17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</row>
    <row r="281" spans="1:17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</row>
    <row r="282" spans="1:17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</row>
    <row r="283" spans="1:17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</row>
    <row r="284" spans="1:17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</row>
    <row r="285" spans="1:17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</row>
    <row r="286" spans="1:17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</row>
    <row r="287" spans="1:17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</row>
    <row r="288" spans="1:17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</row>
    <row r="289" spans="1:17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</row>
    <row r="290" spans="1:17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</row>
    <row r="291" spans="1:17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</row>
    <row r="292" spans="1:17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</row>
    <row r="293" spans="1:17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</row>
    <row r="294" spans="1:17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</row>
    <row r="295" spans="1:17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</row>
    <row r="296" spans="1:17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</row>
    <row r="297" spans="1:17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</row>
    <row r="298" spans="1:17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</row>
    <row r="299" spans="1:17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</row>
    <row r="300" spans="1:17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</row>
    <row r="301" spans="1:17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</row>
    <row r="302" spans="1:17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</row>
    <row r="303" spans="1:17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</row>
    <row r="304" spans="1:17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</row>
    <row r="305" spans="1:17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</row>
    <row r="306" spans="1:17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</row>
    <row r="307" spans="1:17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</row>
    <row r="308" spans="1:17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</row>
    <row r="309" spans="1:17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</row>
    <row r="310" spans="1:17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</row>
    <row r="311" spans="1:17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</row>
    <row r="312" spans="1:17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</row>
    <row r="313" spans="1:17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</row>
    <row r="314" spans="1:17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</row>
    <row r="315" spans="1:17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</row>
    <row r="316" spans="1:17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</row>
    <row r="317" spans="1:17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</row>
    <row r="318" spans="1:17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</row>
    <row r="319" spans="1:17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</row>
    <row r="320" spans="1:17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</row>
    <row r="321" spans="1:17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</row>
    <row r="322" spans="1:17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</row>
    <row r="323" spans="1:17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</row>
    <row r="324" spans="1:17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</row>
    <row r="325" spans="1:17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</row>
    <row r="326" spans="1:17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</row>
    <row r="327" spans="1:17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</row>
    <row r="328" spans="1:17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</row>
    <row r="329" spans="1:17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</row>
    <row r="330" spans="1:17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</row>
    <row r="331" spans="1:17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</row>
    <row r="332" spans="1:17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</row>
    <row r="333" spans="1:17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</row>
    <row r="334" spans="1:17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</row>
    <row r="335" spans="1:17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</row>
    <row r="336" spans="1:17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</row>
    <row r="337" spans="1:17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</row>
    <row r="338" spans="1:17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</row>
    <row r="339" spans="1:17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</row>
    <row r="340" spans="1:17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</row>
    <row r="341" spans="1:17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</row>
    <row r="342" spans="1:17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</row>
    <row r="343" spans="1:17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</row>
    <row r="344" spans="1:17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</row>
    <row r="345" spans="1:17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</row>
    <row r="346" spans="1:17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</row>
    <row r="347" spans="1:17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</row>
    <row r="348" spans="1:17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</row>
    <row r="349" spans="1:17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</row>
    <row r="350" spans="1:17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</row>
    <row r="351" spans="1:17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</row>
    <row r="352" spans="1:17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</row>
    <row r="353" spans="1:17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</row>
    <row r="354" spans="1:17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</row>
    <row r="355" spans="1:17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</row>
    <row r="356" spans="1:17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</row>
    <row r="357" spans="1:17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</row>
    <row r="358" spans="1:17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</row>
    <row r="359" spans="1:17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</row>
    <row r="360" spans="1:17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</row>
    <row r="361" spans="1:17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</row>
    <row r="362" spans="1:17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</row>
    <row r="363" spans="1:17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</row>
    <row r="364" spans="1:17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</row>
    <row r="365" spans="1:17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</row>
    <row r="366" spans="1:17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</row>
    <row r="367" spans="1:17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</row>
    <row r="368" spans="1:17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</row>
    <row r="369" spans="1:17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</row>
    <row r="370" spans="1:17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</row>
    <row r="371" spans="1:17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</row>
    <row r="372" spans="1:17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</row>
    <row r="373" spans="1:17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</row>
    <row r="374" spans="1:17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</row>
    <row r="375" spans="1:17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</row>
    <row r="376" spans="1:17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</row>
    <row r="377" spans="1:17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</row>
    <row r="378" spans="1:17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</row>
    <row r="379" spans="1:17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</row>
    <row r="380" spans="1:17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</row>
    <row r="381" spans="1:17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</row>
    <row r="382" spans="1:17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</row>
    <row r="383" spans="1:17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</row>
    <row r="384" spans="1:17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</row>
    <row r="385" spans="1:17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</row>
    <row r="386" spans="1:17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</row>
    <row r="387" spans="1:17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</row>
    <row r="388" spans="1:17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</row>
    <row r="389" spans="1:17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</row>
    <row r="390" spans="1:17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</row>
    <row r="391" spans="1:17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</row>
    <row r="392" spans="1:17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</row>
    <row r="393" spans="1:17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</row>
    <row r="394" spans="1:17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</row>
    <row r="395" spans="1:17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</row>
    <row r="396" spans="1:17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</row>
    <row r="397" spans="1:17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</row>
    <row r="398" spans="1:17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</row>
    <row r="399" spans="1:17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</row>
    <row r="400" spans="1:17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</row>
    <row r="401" spans="1:17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</row>
    <row r="402" spans="1:17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</row>
    <row r="403" spans="1:17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</row>
    <row r="404" spans="1:17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</row>
    <row r="405" spans="1:17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</row>
    <row r="406" spans="1:17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</row>
    <row r="407" spans="1:17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</row>
    <row r="408" spans="1:17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</row>
    <row r="409" spans="1:17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</row>
    <row r="410" spans="1:17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</row>
    <row r="411" spans="1:17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</row>
    <row r="412" spans="1:17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</row>
    <row r="413" spans="1:17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</row>
    <row r="414" spans="1:17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</row>
    <row r="415" spans="1:17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</row>
    <row r="416" spans="1:17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</row>
    <row r="417" spans="1:17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</row>
    <row r="418" spans="1:17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</row>
    <row r="419" spans="1:17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</row>
    <row r="420" spans="1:17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</row>
    <row r="421" spans="1:17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</row>
    <row r="422" spans="1:17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</row>
    <row r="423" spans="1:17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</row>
    <row r="424" spans="1:17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</row>
    <row r="425" spans="1:17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</row>
    <row r="426" spans="1:17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</row>
    <row r="427" spans="1:17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</row>
    <row r="428" spans="1:17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</row>
    <row r="429" spans="1:17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</row>
    <row r="430" spans="1:17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</row>
    <row r="431" spans="1:17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</row>
    <row r="432" spans="1:17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</row>
    <row r="433" spans="1:17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</row>
    <row r="434" spans="1:17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</row>
    <row r="435" spans="1:17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</row>
    <row r="436" spans="1:17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</row>
    <row r="437" spans="1:17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</row>
    <row r="438" spans="1:17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</row>
    <row r="439" spans="1:17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</row>
    <row r="440" spans="1:17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</row>
    <row r="441" spans="1:17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</row>
    <row r="442" spans="1:17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</row>
    <row r="443" spans="1:17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</row>
    <row r="444" spans="1:17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</row>
    <row r="445" spans="1:17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</row>
    <row r="446" spans="1:17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</row>
    <row r="447" spans="1:17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</row>
    <row r="448" spans="1:17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</row>
    <row r="449" spans="1:17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</row>
    <row r="450" spans="1:17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</row>
    <row r="451" spans="1:17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</row>
    <row r="452" spans="1:17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</row>
    <row r="453" spans="1:17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</row>
    <row r="454" spans="1:17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</row>
    <row r="455" spans="1:17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</row>
    <row r="456" spans="1:17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</row>
    <row r="457" spans="1:17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</row>
    <row r="458" spans="1:17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</row>
    <row r="459" spans="1:17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</row>
    <row r="460" spans="1:17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</row>
    <row r="461" spans="1:17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</row>
    <row r="462" spans="1:17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</row>
    <row r="463" spans="1:17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</row>
    <row r="464" spans="1:17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</row>
    <row r="465" spans="1:17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</row>
    <row r="466" spans="1:17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</row>
    <row r="467" spans="1:17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</row>
    <row r="468" spans="1:17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</row>
    <row r="469" spans="1:17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</row>
    <row r="470" spans="1:17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</row>
    <row r="471" spans="1:17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</row>
    <row r="472" spans="1:17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</row>
    <row r="473" spans="1:17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</row>
    <row r="474" spans="1:17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</row>
    <row r="475" spans="1:17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</row>
    <row r="476" spans="1:17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</row>
    <row r="477" spans="1:17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</row>
    <row r="478" spans="1:17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</row>
    <row r="479" spans="1:17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</row>
    <row r="480" spans="1:17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</row>
    <row r="481" spans="1:17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</row>
    <row r="482" spans="1:17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</row>
    <row r="483" spans="1:17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</row>
    <row r="484" spans="1:17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</row>
    <row r="485" spans="1:17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</row>
    <row r="486" spans="1:17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</row>
    <row r="487" spans="1:17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</row>
    <row r="488" spans="1:17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</row>
    <row r="489" spans="1:17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</row>
    <row r="490" spans="1:17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</row>
    <row r="491" spans="1:17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</row>
    <row r="492" spans="1:17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</row>
    <row r="493" spans="1:17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</row>
    <row r="494" spans="1:17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</row>
    <row r="495" spans="1:17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</row>
    <row r="496" spans="1:17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</row>
    <row r="497" spans="1:17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</row>
    <row r="498" spans="1:17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</row>
    <row r="499" spans="1:17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</row>
    <row r="500" spans="1:17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</row>
    <row r="501" spans="1:17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</row>
    <row r="502" spans="1:17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</row>
    <row r="503" spans="1:17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</row>
    <row r="504" spans="1:17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</row>
    <row r="505" spans="1:17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</row>
    <row r="506" spans="1:17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</row>
    <row r="507" spans="1:17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</row>
    <row r="508" spans="1:17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</row>
    <row r="509" spans="1:17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</row>
    <row r="510" spans="1:17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</row>
    <row r="511" spans="1:17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</row>
    <row r="512" spans="1:17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</row>
    <row r="513" spans="1:17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</row>
    <row r="514" spans="1:17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</row>
    <row r="515" spans="1:17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</row>
    <row r="516" spans="1:17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</row>
    <row r="517" spans="1:17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</row>
    <row r="518" spans="1:17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</row>
    <row r="519" spans="1:17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</row>
    <row r="520" spans="1:17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</row>
    <row r="521" spans="1:17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</row>
    <row r="522" spans="1:17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</row>
    <row r="523" spans="1:17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</row>
    <row r="524" spans="1:17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</row>
    <row r="525" spans="1:17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</row>
    <row r="526" spans="1:17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</row>
    <row r="527" spans="1:17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</row>
    <row r="528" spans="1:17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</row>
    <row r="529" spans="1:17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</row>
    <row r="530" spans="1:17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</row>
    <row r="531" spans="1:17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</row>
    <row r="532" spans="1:17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</row>
    <row r="533" spans="1:17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</row>
    <row r="534" spans="1:17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</row>
    <row r="535" spans="1:17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</row>
    <row r="536" spans="1:17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</row>
    <row r="537" spans="1:17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</row>
    <row r="538" spans="1:17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</row>
    <row r="539" spans="1:17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</row>
    <row r="540" spans="1:17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</row>
    <row r="541" spans="1:17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</row>
    <row r="542" spans="1:17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</row>
    <row r="543" spans="1:17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</row>
    <row r="544" spans="1:17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</row>
    <row r="545" spans="1:17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</row>
    <row r="546" spans="1:17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</row>
    <row r="547" spans="1:17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</row>
    <row r="548" spans="1:17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</row>
    <row r="549" spans="1:17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</row>
    <row r="550" spans="1:17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</row>
    <row r="551" spans="1:17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</row>
    <row r="552" spans="1:17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</row>
    <row r="553" spans="1:17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</row>
    <row r="554" spans="1:17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</row>
    <row r="555" spans="1:17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</row>
    <row r="556" spans="1:17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</row>
    <row r="557" spans="1:17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</row>
    <row r="558" spans="1:17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</row>
    <row r="559" spans="1:17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</row>
    <row r="560" spans="1:17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</row>
    <row r="561" spans="1:17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</row>
    <row r="562" spans="1:17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</row>
    <row r="563" spans="1:17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</row>
    <row r="564" spans="1:17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</row>
    <row r="565" spans="1:17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</row>
    <row r="566" spans="1:17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</row>
    <row r="567" spans="1:17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</row>
    <row r="568" spans="1:17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</row>
    <row r="569" spans="1:17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</row>
    <row r="570" spans="1:17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</row>
    <row r="571" spans="1:17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</row>
    <row r="572" spans="1:17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</row>
    <row r="573" spans="1:17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</row>
    <row r="574" spans="1:17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</row>
    <row r="575" spans="1:17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</row>
    <row r="576" spans="1:17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</row>
    <row r="577" spans="1:17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</row>
    <row r="578" spans="1:17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</row>
    <row r="579" spans="1:17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</row>
    <row r="580" spans="1:17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</row>
    <row r="581" spans="1:17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</row>
    <row r="582" spans="1:17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</row>
    <row r="583" spans="1:17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</row>
    <row r="584" spans="1:17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</row>
    <row r="585" spans="1:17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</row>
    <row r="586" spans="1:17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</row>
    <row r="587" spans="1:17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</row>
    <row r="588" spans="1:17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</row>
    <row r="589" spans="1:17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</row>
    <row r="590" spans="1:17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</row>
    <row r="591" spans="1:17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</row>
    <row r="592" spans="1:17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</row>
    <row r="593" spans="1:17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</row>
    <row r="594" spans="1:17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</row>
    <row r="595" spans="1:17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</row>
    <row r="596" spans="1:17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</row>
    <row r="597" spans="1:17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</row>
    <row r="598" spans="1:17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</row>
    <row r="599" spans="1:17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</row>
    <row r="600" spans="1:17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</row>
    <row r="601" spans="1:17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</row>
    <row r="602" spans="1:17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</row>
    <row r="603" spans="1:17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</row>
    <row r="604" spans="1:17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</row>
    <row r="605" spans="1:17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</row>
    <row r="606" spans="1:17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</row>
    <row r="607" spans="1:17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</row>
    <row r="608" spans="1:17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</row>
    <row r="609" spans="1:17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</row>
    <row r="610" spans="1:17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</row>
    <row r="611" spans="1:17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</row>
    <row r="612" spans="1:17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</row>
    <row r="613" spans="1:17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</row>
    <row r="614" spans="1:17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</row>
    <row r="615" spans="1:17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</row>
    <row r="616" spans="1:17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</row>
    <row r="617" spans="1:17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</row>
    <row r="618" spans="1:17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</row>
    <row r="619" spans="1:17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</row>
    <row r="620" spans="1:17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</row>
    <row r="621" spans="1:17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</row>
    <row r="622" spans="1:17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</row>
    <row r="623" spans="1:17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</row>
    <row r="624" spans="1:17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</row>
    <row r="625" spans="1:17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</row>
    <row r="626" spans="1:17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</row>
    <row r="627" spans="1:17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</row>
    <row r="628" spans="1:17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</row>
    <row r="629" spans="1:17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</row>
    <row r="630" spans="1:17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</row>
    <row r="631" spans="1:17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</row>
    <row r="632" spans="1:17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</row>
    <row r="633" spans="1:17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</row>
  </sheetData>
  <sheetProtection insertColumns="0" insertRows="0" insertHyperlinks="0" deleteColumns="0" deleteRows="0" sort="0" autoFilter="0" pivotTables="0"/>
  <mergeCells count="11">
    <mergeCell ref="K1:L1"/>
    <mergeCell ref="A163:K163"/>
    <mergeCell ref="A2:K2"/>
    <mergeCell ref="A3:K3"/>
    <mergeCell ref="C4:D4"/>
    <mergeCell ref="K6:L6"/>
    <mergeCell ref="A6:A7"/>
    <mergeCell ref="C6:D6"/>
    <mergeCell ref="E6:F6"/>
    <mergeCell ref="G6:H6"/>
    <mergeCell ref="I6:J6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75" orientation="landscape" horizontalDpi="180" verticalDpi="180" r:id="rId1"/>
  <headerFooter>
    <oddFooter>&amp;C&amp;P&amp;R&amp;F]</oddFooter>
  </headerFooter>
  <rowBreaks count="1" manualBreakCount="1">
    <brk id="75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X500"/>
  <sheetViews>
    <sheetView view="pageBreakPreview" zoomScaleNormal="100" zoomScaleSheetLayoutView="100" workbookViewId="0">
      <pane xSplit="1" ySplit="7" topLeftCell="B141" activePane="bottomRight" state="frozen"/>
      <selection pane="topRight" activeCell="B1" sqref="B1"/>
      <selection pane="bottomLeft" activeCell="A8" sqref="A8"/>
      <selection pane="bottomRight" activeCell="A162" sqref="A162:K164"/>
    </sheetView>
  </sheetViews>
  <sheetFormatPr defaultRowHeight="15"/>
  <cols>
    <col min="1" max="1" width="39.5703125" style="3" customWidth="1"/>
    <col min="2" max="3" width="12.7109375" style="3" customWidth="1"/>
    <col min="4" max="4" width="10.7109375" style="3" customWidth="1"/>
    <col min="5" max="5" width="12.7109375" style="3" customWidth="1"/>
    <col min="6" max="6" width="10.5703125" style="3" customWidth="1"/>
    <col min="7" max="7" width="12.7109375" style="3" customWidth="1"/>
    <col min="8" max="8" width="9.7109375" style="3" customWidth="1"/>
    <col min="9" max="9" width="13" style="3" customWidth="1"/>
    <col min="10" max="10" width="11" style="3" customWidth="1"/>
    <col min="11" max="11" width="12.7109375" style="3" customWidth="1"/>
    <col min="12" max="12" width="10.5703125" style="3" customWidth="1"/>
    <col min="13" max="16384" width="9.140625" style="3"/>
  </cols>
  <sheetData>
    <row r="1" spans="1:14">
      <c r="K1" s="69" t="s">
        <v>66</v>
      </c>
      <c r="L1" s="69"/>
    </row>
    <row r="2" spans="1:14" ht="25.5" customHeight="1">
      <c r="A2" s="71" t="s">
        <v>55</v>
      </c>
      <c r="B2" s="71"/>
      <c r="C2" s="71"/>
      <c r="D2" s="71"/>
      <c r="E2" s="71"/>
      <c r="F2" s="71"/>
      <c r="G2" s="71"/>
      <c r="H2" s="71"/>
      <c r="I2" s="71"/>
      <c r="J2" s="71"/>
      <c r="K2" s="71"/>
    </row>
    <row r="3" spans="1:14" ht="18.75" customHeight="1">
      <c r="A3" s="71" t="s">
        <v>95</v>
      </c>
      <c r="B3" s="71"/>
      <c r="C3" s="71"/>
      <c r="D3" s="71"/>
      <c r="E3" s="71"/>
      <c r="F3" s="71"/>
      <c r="G3" s="71"/>
      <c r="H3" s="71"/>
      <c r="I3" s="71"/>
      <c r="J3" s="71"/>
      <c r="K3" s="71"/>
    </row>
    <row r="4" spans="1:14" ht="9.75" customHeight="1">
      <c r="A4" s="16"/>
      <c r="B4" s="16"/>
      <c r="C4" s="78" t="s">
        <v>56</v>
      </c>
      <c r="D4" s="78"/>
      <c r="E4" s="16"/>
      <c r="F4" s="16"/>
      <c r="G4" s="16"/>
      <c r="H4" s="16"/>
      <c r="I4" s="16"/>
      <c r="J4" s="16"/>
      <c r="K4" s="1"/>
      <c r="L4" s="1"/>
      <c r="M4" s="1"/>
      <c r="N4" s="1"/>
    </row>
    <row r="6" spans="1:14" ht="31.5" customHeight="1">
      <c r="A6" s="75" t="s">
        <v>7</v>
      </c>
      <c r="B6" s="57" t="s">
        <v>64</v>
      </c>
      <c r="C6" s="76" t="s">
        <v>67</v>
      </c>
      <c r="D6" s="77"/>
      <c r="E6" s="73" t="s">
        <v>68</v>
      </c>
      <c r="F6" s="74"/>
      <c r="G6" s="73" t="s">
        <v>63</v>
      </c>
      <c r="H6" s="74"/>
      <c r="I6" s="73" t="s">
        <v>65</v>
      </c>
      <c r="J6" s="74"/>
      <c r="K6" s="73" t="s">
        <v>69</v>
      </c>
      <c r="L6" s="74"/>
    </row>
    <row r="7" spans="1:14" ht="45">
      <c r="A7" s="75"/>
      <c r="B7" s="15" t="s">
        <v>57</v>
      </c>
      <c r="C7" s="15" t="s">
        <v>57</v>
      </c>
      <c r="D7" s="15" t="s">
        <v>10</v>
      </c>
      <c r="E7" s="15" t="s">
        <v>57</v>
      </c>
      <c r="F7" s="15" t="s">
        <v>10</v>
      </c>
      <c r="G7" s="15" t="s">
        <v>57</v>
      </c>
      <c r="H7" s="15" t="s">
        <v>10</v>
      </c>
      <c r="I7" s="15" t="s">
        <v>57</v>
      </c>
      <c r="J7" s="15" t="s">
        <v>10</v>
      </c>
      <c r="K7" s="15" t="s">
        <v>57</v>
      </c>
      <c r="L7" s="15" t="s">
        <v>10</v>
      </c>
    </row>
    <row r="8" spans="1:14" ht="18.75" customHeight="1">
      <c r="A8" s="51" t="s">
        <v>51</v>
      </c>
      <c r="B8" s="40">
        <f>SUM(B140:B162)</f>
        <v>2301.6</v>
      </c>
      <c r="C8" s="40">
        <f>SUM(C140:C162)</f>
        <v>2246.1999999999998</v>
      </c>
      <c r="D8" s="40">
        <f>ROUND(C8/B8*100,1)</f>
        <v>97.6</v>
      </c>
      <c r="E8" s="40">
        <f>SUM(E140:E162)</f>
        <v>2237.1999999999998</v>
      </c>
      <c r="F8" s="40">
        <f>ROUND(E8/C8*100,1)</f>
        <v>99.6</v>
      </c>
      <c r="G8" s="40">
        <f>SUM(G140:G162)</f>
        <v>2246.1999999999998</v>
      </c>
      <c r="H8" s="40">
        <f>ROUND(G8/E8*100,1)</f>
        <v>100.4</v>
      </c>
      <c r="I8" s="40">
        <f>SUM(I140:I162)</f>
        <v>2246.1999999999998</v>
      </c>
      <c r="J8" s="40">
        <f>ROUND(I8/G8*100,1)</f>
        <v>100</v>
      </c>
      <c r="K8" s="40">
        <f>SUM(K140:K162)</f>
        <v>2246.1999999999998</v>
      </c>
      <c r="L8" s="40">
        <f>ROUND(K8/I8*100,1)</f>
        <v>100</v>
      </c>
    </row>
    <row r="9" spans="1:14" ht="13.5" customHeight="1">
      <c r="A9" s="7" t="s">
        <v>13</v>
      </c>
      <c r="B9" s="23">
        <f>B8-B10</f>
        <v>0</v>
      </c>
      <c r="C9" s="23">
        <f>C8-C10</f>
        <v>0</v>
      </c>
      <c r="D9" s="23">
        <f>D8-D10</f>
        <v>0</v>
      </c>
      <c r="E9" s="23">
        <f t="shared" ref="E9:L9" si="0">E8-E10</f>
        <v>0</v>
      </c>
      <c r="F9" s="23">
        <f t="shared" si="0"/>
        <v>0</v>
      </c>
      <c r="G9" s="20">
        <f t="shared" si="0"/>
        <v>0</v>
      </c>
      <c r="H9" s="20">
        <f t="shared" si="0"/>
        <v>0</v>
      </c>
      <c r="I9" s="20">
        <f t="shared" si="0"/>
        <v>0</v>
      </c>
      <c r="J9" s="20">
        <f t="shared" si="0"/>
        <v>0</v>
      </c>
      <c r="K9" s="20">
        <f t="shared" si="0"/>
        <v>0</v>
      </c>
      <c r="L9" s="20">
        <f t="shared" si="0"/>
        <v>0</v>
      </c>
    </row>
    <row r="10" spans="1:14" ht="11.25" customHeight="1">
      <c r="A10" s="7" t="s">
        <v>14</v>
      </c>
      <c r="B10" s="23">
        <f>ROUND(SUM(B16+B20+B23)+SUM(B94+B97+B100+B104+B108+B112+B116)+B125,1)</f>
        <v>2301.6</v>
      </c>
      <c r="C10" s="23">
        <f>ROUND(SUM(C16+C20+C23)+SUM(C94+C97+C100+C104+C108+C112+C116)+C125,1)</f>
        <v>2246.1999999999998</v>
      </c>
      <c r="D10" s="23">
        <f>ROUND(C10/B10*100,1)</f>
        <v>97.6</v>
      </c>
      <c r="E10" s="23">
        <f>ROUND(SUM(E16+E20+E23)+SUM(E94+E97+E100+E104+E108+E112+E116)+E125,1)</f>
        <v>2237.1999999999998</v>
      </c>
      <c r="F10" s="23">
        <f>ROUND(E10/C10*100,1)</f>
        <v>99.6</v>
      </c>
      <c r="G10" s="20">
        <f>ROUND(SUM(G16+G20+G23)+SUM(G94+G97+G100+G104+G108+G112+G116)+G125,1)</f>
        <v>2246.1999999999998</v>
      </c>
      <c r="H10" s="20">
        <f>ROUND(G10/E10*100,1)</f>
        <v>100.4</v>
      </c>
      <c r="I10" s="20">
        <f>ROUND(SUM(I16+I20+I23)+SUM(I94+I97+I100+I104+I108+I112+I116)+I125,1)</f>
        <v>2246.1999999999998</v>
      </c>
      <c r="J10" s="20">
        <f>ROUND(I10/G10*100,1)</f>
        <v>100</v>
      </c>
      <c r="K10" s="20">
        <f>ROUND(SUM(K16+K20+K23)+SUM(K94+K97+K100+K104+K108+K112+K116)+K125,1)</f>
        <v>2246.1999999999998</v>
      </c>
      <c r="L10" s="20">
        <f>ROUND(K10/I10*100,1)</f>
        <v>100</v>
      </c>
    </row>
    <row r="11" spans="1:14" ht="12.75" customHeight="1">
      <c r="A11" s="7" t="s">
        <v>15</v>
      </c>
      <c r="B11" s="23">
        <f>B8-B12</f>
        <v>0</v>
      </c>
      <c r="C11" s="23">
        <f>C8-C12</f>
        <v>0</v>
      </c>
      <c r="D11" s="23">
        <f>D8-D12</f>
        <v>0</v>
      </c>
      <c r="E11" s="23">
        <f t="shared" ref="E11:L11" si="1">E8-E12</f>
        <v>0</v>
      </c>
      <c r="F11" s="23">
        <f t="shared" si="1"/>
        <v>0</v>
      </c>
      <c r="G11" s="20">
        <f t="shared" si="1"/>
        <v>0</v>
      </c>
      <c r="H11" s="20">
        <f t="shared" si="1"/>
        <v>0</v>
      </c>
      <c r="I11" s="20">
        <f>I8-I12</f>
        <v>0</v>
      </c>
      <c r="J11" s="20">
        <f t="shared" si="1"/>
        <v>0</v>
      </c>
      <c r="K11" s="20">
        <f t="shared" si="1"/>
        <v>0</v>
      </c>
      <c r="L11" s="20">
        <f t="shared" si="1"/>
        <v>0</v>
      </c>
    </row>
    <row r="12" spans="1:14" ht="13.5" customHeight="1">
      <c r="A12" s="7" t="s">
        <v>14</v>
      </c>
      <c r="B12" s="23">
        <f>ROUND(SUM(B140:B162),1)</f>
        <v>2301.6</v>
      </c>
      <c r="C12" s="23">
        <f>ROUND(SUM(C140:C163),1)</f>
        <v>2246.1999999999998</v>
      </c>
      <c r="D12" s="23">
        <f>ROUND(C12/B12*100,1)</f>
        <v>97.6</v>
      </c>
      <c r="E12" s="23">
        <f>ROUND(SUM(E140:E163),1)</f>
        <v>2237.1999999999998</v>
      </c>
      <c r="F12" s="23">
        <f>ROUND(E12/C12*100,1)</f>
        <v>99.6</v>
      </c>
      <c r="G12" s="20">
        <f>ROUND(SUM(G140:G163),1)</f>
        <v>2246.1999999999998</v>
      </c>
      <c r="H12" s="20">
        <f>ROUND(G12/E12*100,1)</f>
        <v>100.4</v>
      </c>
      <c r="I12" s="20">
        <f>ROUND(SUM(I140:I163),1)</f>
        <v>2246.1999999999998</v>
      </c>
      <c r="J12" s="20">
        <f>ROUND(I12/G12*100,1)</f>
        <v>100</v>
      </c>
      <c r="K12" s="20">
        <f>ROUND(SUM(K140:K163),1)</f>
        <v>2246.1999999999998</v>
      </c>
      <c r="L12" s="20">
        <f>ROUND(K12/I12*100,1)</f>
        <v>100</v>
      </c>
    </row>
    <row r="13" spans="1:14" ht="13.5" customHeight="1">
      <c r="A13" s="7" t="s">
        <v>16</v>
      </c>
      <c r="B13" s="23">
        <f t="shared" ref="B13:L13" si="2">B125-B14</f>
        <v>0</v>
      </c>
      <c r="C13" s="23">
        <f t="shared" si="2"/>
        <v>0</v>
      </c>
      <c r="D13" s="23">
        <f t="shared" si="2"/>
        <v>0</v>
      </c>
      <c r="E13" s="23">
        <f t="shared" si="2"/>
        <v>0</v>
      </c>
      <c r="F13" s="23">
        <f t="shared" si="2"/>
        <v>0</v>
      </c>
      <c r="G13" s="20">
        <f t="shared" si="2"/>
        <v>0</v>
      </c>
      <c r="H13" s="20">
        <f t="shared" si="2"/>
        <v>0</v>
      </c>
      <c r="I13" s="20">
        <f t="shared" si="2"/>
        <v>0</v>
      </c>
      <c r="J13" s="20">
        <f t="shared" si="2"/>
        <v>0</v>
      </c>
      <c r="K13" s="20">
        <f t="shared" si="2"/>
        <v>0</v>
      </c>
      <c r="L13" s="20">
        <f t="shared" si="2"/>
        <v>0</v>
      </c>
    </row>
    <row r="14" spans="1:14" ht="13.5" customHeight="1">
      <c r="A14" s="7" t="s">
        <v>14</v>
      </c>
      <c r="B14" s="23">
        <f>ROUND(SUM(B127+B130+B133),1)</f>
        <v>828.7</v>
      </c>
      <c r="C14" s="23">
        <f>ROUND(SUM(C127+C130+C133),1)</f>
        <v>799.4</v>
      </c>
      <c r="D14" s="23">
        <f>ROUND(C14/B14*100,1)</f>
        <v>96.5</v>
      </c>
      <c r="E14" s="23">
        <f>ROUND(SUM(E127+E130+E133),1)</f>
        <v>799.4</v>
      </c>
      <c r="F14" s="23">
        <f>ROUND(E14/C14*100,1)</f>
        <v>100</v>
      </c>
      <c r="G14" s="20">
        <f>ROUND(SUM(G127+G130+G133),1)</f>
        <v>799.4</v>
      </c>
      <c r="H14" s="20">
        <f>ROUND(G14/E14*100,1)</f>
        <v>100</v>
      </c>
      <c r="I14" s="20">
        <f>ROUND(SUM(I127+I130+I133),1)</f>
        <v>799.4</v>
      </c>
      <c r="J14" s="20">
        <f>ROUND(I14/G14*100,1)</f>
        <v>100</v>
      </c>
      <c r="K14" s="20">
        <f>ROUND(SUM(K127+K130+K133),1)</f>
        <v>799.4</v>
      </c>
      <c r="L14" s="20">
        <f>ROUND(K14/I14*100,1)</f>
        <v>100</v>
      </c>
    </row>
    <row r="15" spans="1:14" ht="24.95" customHeight="1">
      <c r="A15" s="52" t="s">
        <v>53</v>
      </c>
      <c r="B15" s="10"/>
      <c r="C15" s="10"/>
      <c r="D15" s="10"/>
      <c r="E15" s="10"/>
      <c r="F15" s="10"/>
      <c r="G15" s="11"/>
      <c r="H15" s="11"/>
      <c r="I15" s="11"/>
      <c r="J15" s="11"/>
      <c r="K15" s="11"/>
      <c r="L15" s="11"/>
    </row>
    <row r="16" spans="1:14" ht="30.75" customHeight="1">
      <c r="A16" s="32" t="s">
        <v>12</v>
      </c>
      <c r="B16" s="31">
        <f>SUM(B17:B19)</f>
        <v>436</v>
      </c>
      <c r="C16" s="31">
        <f>SUM(C17:C19)</f>
        <v>438</v>
      </c>
      <c r="D16" s="33">
        <f>ROUND(C16/B16*100,1)</f>
        <v>100.5</v>
      </c>
      <c r="E16" s="31">
        <f t="shared" ref="E16:K16" si="3">SUM(E17:E19)</f>
        <v>438</v>
      </c>
      <c r="F16" s="33">
        <f t="shared" ref="F16:F23" si="4">ROUND(E16/C16*100,1)</f>
        <v>100</v>
      </c>
      <c r="G16" s="31">
        <f t="shared" si="3"/>
        <v>438</v>
      </c>
      <c r="H16" s="33">
        <f>ROUND(G16/E16*100,1)</f>
        <v>100</v>
      </c>
      <c r="I16" s="31">
        <f t="shared" si="3"/>
        <v>438</v>
      </c>
      <c r="J16" s="33">
        <f>ROUND(I16/G16*100,1)</f>
        <v>100</v>
      </c>
      <c r="K16" s="31">
        <f t="shared" si="3"/>
        <v>438</v>
      </c>
      <c r="L16" s="33">
        <f>ROUND(K16/I16*100,1)</f>
        <v>100</v>
      </c>
    </row>
    <row r="17" spans="1:12" ht="13.5" customHeight="1">
      <c r="A17" s="17" t="str">
        <f>'фонд начисленной заработной пла'!A17</f>
        <v>АО "Новая жизнь"</v>
      </c>
      <c r="B17" s="64">
        <v>88</v>
      </c>
      <c r="C17" s="19">
        <v>86</v>
      </c>
      <c r="D17" s="20">
        <f t="shared" ref="D17:D19" si="5">ROUND(C17/B17*100,1)</f>
        <v>97.7</v>
      </c>
      <c r="E17" s="19">
        <v>86</v>
      </c>
      <c r="F17" s="20">
        <f t="shared" si="4"/>
        <v>100</v>
      </c>
      <c r="G17" s="19">
        <v>86</v>
      </c>
      <c r="H17" s="20">
        <f t="shared" ref="H17:H19" si="6">ROUND(G17/E17*100,1)</f>
        <v>100</v>
      </c>
      <c r="I17" s="19">
        <v>86</v>
      </c>
      <c r="J17" s="20">
        <f t="shared" ref="J17:J19" si="7">ROUND(I17/G17*100,1)</f>
        <v>100</v>
      </c>
      <c r="K17" s="19">
        <v>86</v>
      </c>
      <c r="L17" s="20">
        <f t="shared" ref="L17:L19" si="8">ROUND(K17/I17*100,1)</f>
        <v>100</v>
      </c>
    </row>
    <row r="18" spans="1:12" ht="15" customHeight="1">
      <c r="A18" s="17" t="str">
        <f>'фонд начисленной заработной пла'!A18</f>
        <v>СХПК "Комсомолец"</v>
      </c>
      <c r="B18" s="64">
        <v>63</v>
      </c>
      <c r="C18" s="19">
        <v>64</v>
      </c>
      <c r="D18" s="20">
        <f t="shared" si="5"/>
        <v>101.6</v>
      </c>
      <c r="E18" s="19">
        <v>64</v>
      </c>
      <c r="F18" s="20">
        <f>ROUND(E18/C18*100,1)</f>
        <v>100</v>
      </c>
      <c r="G18" s="19">
        <v>64</v>
      </c>
      <c r="H18" s="20">
        <f t="shared" si="6"/>
        <v>100</v>
      </c>
      <c r="I18" s="19">
        <v>64</v>
      </c>
      <c r="J18" s="20">
        <f t="shared" si="7"/>
        <v>100</v>
      </c>
      <c r="K18" s="19">
        <v>64</v>
      </c>
      <c r="L18" s="20">
        <f t="shared" si="8"/>
        <v>100</v>
      </c>
    </row>
    <row r="19" spans="1:12" ht="14.25" customHeight="1">
      <c r="A19" s="17" t="str">
        <f>'фонд начисленной заработной пла'!A19</f>
        <v>прочие</v>
      </c>
      <c r="B19" s="64">
        <v>285</v>
      </c>
      <c r="C19" s="19">
        <v>288</v>
      </c>
      <c r="D19" s="20">
        <f t="shared" si="5"/>
        <v>101.1</v>
      </c>
      <c r="E19" s="19">
        <v>288</v>
      </c>
      <c r="F19" s="20">
        <f t="shared" si="4"/>
        <v>100</v>
      </c>
      <c r="G19" s="19">
        <v>288</v>
      </c>
      <c r="H19" s="20">
        <f t="shared" si="6"/>
        <v>100</v>
      </c>
      <c r="I19" s="19">
        <v>288</v>
      </c>
      <c r="J19" s="20">
        <f t="shared" si="7"/>
        <v>100</v>
      </c>
      <c r="K19" s="19">
        <v>288</v>
      </c>
      <c r="L19" s="20">
        <f t="shared" si="8"/>
        <v>100</v>
      </c>
    </row>
    <row r="20" spans="1:12" ht="21.75" hidden="1" customHeight="1">
      <c r="A20" s="32" t="s">
        <v>0</v>
      </c>
      <c r="B20" s="31">
        <f>SUM(B21:B22)</f>
        <v>0</v>
      </c>
      <c r="C20" s="31">
        <f>SUM(C21:C22)</f>
        <v>0</v>
      </c>
      <c r="D20" s="33" t="e">
        <f>ROUND(C20/B20*100,1)</f>
        <v>#DIV/0!</v>
      </c>
      <c r="E20" s="31">
        <f>SUM(E21:E22)</f>
        <v>0</v>
      </c>
      <c r="F20" s="33" t="e">
        <f t="shared" si="4"/>
        <v>#DIV/0!</v>
      </c>
      <c r="G20" s="31">
        <f>SUM(G21:G22)</f>
        <v>0</v>
      </c>
      <c r="H20" s="33" t="e">
        <f>ROUND(G20/E20*100,1)</f>
        <v>#DIV/0!</v>
      </c>
      <c r="I20" s="31">
        <f>SUM(I21:I22)</f>
        <v>0</v>
      </c>
      <c r="J20" s="33" t="e">
        <f>ROUND(I20/G20*100,1)</f>
        <v>#DIV/0!</v>
      </c>
      <c r="K20" s="31">
        <f>SUM(K21:K22)</f>
        <v>0</v>
      </c>
      <c r="L20" s="33" t="e">
        <f>ROUND(K20/I20*100,1)</f>
        <v>#DIV/0!</v>
      </c>
    </row>
    <row r="21" spans="1:12" ht="14.25" hidden="1" customHeight="1">
      <c r="A21" s="17" t="str">
        <f>'фонд начисленной заработной пла'!A21</f>
        <v>(наименование предприятия, организации)</v>
      </c>
      <c r="B21" s="18"/>
      <c r="C21" s="19"/>
      <c r="D21" s="20" t="e">
        <f t="shared" ref="D21:D22" si="9">ROUND(C21/B21*100,1)</f>
        <v>#DIV/0!</v>
      </c>
      <c r="E21" s="19"/>
      <c r="F21" s="20" t="e">
        <f t="shared" si="4"/>
        <v>#DIV/0!</v>
      </c>
      <c r="G21" s="19"/>
      <c r="H21" s="20" t="e">
        <f t="shared" ref="H21:H22" si="10">ROUND(G21/E21*100,1)</f>
        <v>#DIV/0!</v>
      </c>
      <c r="I21" s="19"/>
      <c r="J21" s="20" t="e">
        <f t="shared" ref="J21:J22" si="11">ROUND(I21/G21*100,1)</f>
        <v>#DIV/0!</v>
      </c>
      <c r="K21" s="19"/>
      <c r="L21" s="20" t="e">
        <f t="shared" ref="L21:L22" si="12">ROUND(K21/I21*100,1)</f>
        <v>#DIV/0!</v>
      </c>
    </row>
    <row r="22" spans="1:12" ht="15.75" hidden="1" customHeight="1">
      <c r="A22" s="17" t="str">
        <f>'фонд начисленной заработной пла'!A22</f>
        <v>(наименование предприятия, организации)</v>
      </c>
      <c r="B22" s="18"/>
      <c r="C22" s="19"/>
      <c r="D22" s="20" t="e">
        <f t="shared" si="9"/>
        <v>#DIV/0!</v>
      </c>
      <c r="E22" s="19"/>
      <c r="F22" s="20" t="e">
        <f t="shared" si="4"/>
        <v>#DIV/0!</v>
      </c>
      <c r="G22" s="19"/>
      <c r="H22" s="20" t="e">
        <f t="shared" si="10"/>
        <v>#DIV/0!</v>
      </c>
      <c r="I22" s="19"/>
      <c r="J22" s="20" t="e">
        <f t="shared" si="11"/>
        <v>#DIV/0!</v>
      </c>
      <c r="K22" s="19"/>
      <c r="L22" s="20" t="e">
        <f t="shared" si="12"/>
        <v>#DIV/0!</v>
      </c>
    </row>
    <row r="23" spans="1:12" ht="22.5" customHeight="1">
      <c r="A23" s="32" t="s">
        <v>1</v>
      </c>
      <c r="B23" s="34">
        <f>B25+B28+B31+B34+B37+B40+B43+B46+B49+B52+B55+B58+B61+B64+B67+B70+B73+B76+B79+B82+B85+B88+G87+B91</f>
        <v>297</v>
      </c>
      <c r="C23" s="34">
        <f>C25+C28+C31+C34+C37+C40+C43+C46+C49+C52+C55+C58+C61+C64+C67+C70+C73+C76+C79+C82+C85+C88+C91</f>
        <v>290.39999999999998</v>
      </c>
      <c r="D23" s="33">
        <f>ROUND(C23/B23*100,1)</f>
        <v>97.8</v>
      </c>
      <c r="E23" s="35">
        <f>E25+E28+E31+E34+E37+E40+E43+E46+E49+E52+E55+E58+E61+E64+E67+E70+E73+E76+E79+E82+E85+E88+E91</f>
        <v>281.39999999999998</v>
      </c>
      <c r="F23" s="33">
        <f t="shared" si="4"/>
        <v>96.9</v>
      </c>
      <c r="G23" s="35">
        <f>G25+G28+G31+G34+G37+G40+G43+G46+G49+G52+G55+G58+G61+G64+G67+G70+G73+G76+G79+G82+G85+G88+G91</f>
        <v>281.39999999999998</v>
      </c>
      <c r="H23" s="33">
        <f>ROUND(G23/E23*100,1)</f>
        <v>100</v>
      </c>
      <c r="I23" s="35">
        <f>I25+I28+I31+I34+I37+I40+I43+I46+I49+I52+I55+I58+I61+I64+I67+I70+I73+I76+I79+I82+I85+I88+I91</f>
        <v>281.39999999999998</v>
      </c>
      <c r="J23" s="33">
        <f>ROUND(I23/G23*100,1)</f>
        <v>100</v>
      </c>
      <c r="K23" s="34">
        <f>K25+K28+K31+K34+K37+K40+K43+K46+K49+K52+K55+K58+K61+K64+K67+K70+K73+K76+K79+K82+K85+K88+K91</f>
        <v>281.39999999999998</v>
      </c>
      <c r="L23" s="33">
        <f>ROUND(K23/I23*100,1)</f>
        <v>100</v>
      </c>
    </row>
    <row r="24" spans="1:12" ht="14.25" customHeight="1">
      <c r="A24" s="12" t="s">
        <v>2</v>
      </c>
      <c r="B24" s="13"/>
      <c r="C24" s="14"/>
      <c r="D24" s="8"/>
      <c r="E24" s="14"/>
      <c r="F24" s="8"/>
      <c r="G24" s="14"/>
      <c r="H24" s="8"/>
      <c r="I24" s="14"/>
      <c r="J24" s="8"/>
      <c r="K24" s="14"/>
      <c r="L24" s="8"/>
    </row>
    <row r="25" spans="1:12" ht="15.75" customHeight="1">
      <c r="A25" s="26" t="s">
        <v>17</v>
      </c>
      <c r="B25" s="27">
        <f>SUM(B26:B27)</f>
        <v>288</v>
      </c>
      <c r="C25" s="27">
        <f>SUM(C26:C27)</f>
        <v>281.39999999999998</v>
      </c>
      <c r="D25" s="28">
        <f>ROUND(C25/B25*100,1)</f>
        <v>97.7</v>
      </c>
      <c r="E25" s="30">
        <f>SUM(E26:E27)</f>
        <v>281.39999999999998</v>
      </c>
      <c r="F25" s="28">
        <f t="shared" ref="F25:F56" si="13">ROUND(E25/C25*100,1)</f>
        <v>100</v>
      </c>
      <c r="G25" s="30">
        <f>SUM(G26:G27)</f>
        <v>281.39999999999998</v>
      </c>
      <c r="H25" s="28">
        <f>ROUND(G25/E25*100,1)</f>
        <v>100</v>
      </c>
      <c r="I25" s="30">
        <f>SUM(I26:I27)</f>
        <v>281.39999999999998</v>
      </c>
      <c r="J25" s="28">
        <f>ROUND(I25/G25*100,1)</f>
        <v>100</v>
      </c>
      <c r="K25" s="30">
        <f>SUM(K26:K27)</f>
        <v>281.39999999999998</v>
      </c>
      <c r="L25" s="28">
        <f>ROUND(K25/I25*100,1)</f>
        <v>100</v>
      </c>
    </row>
    <row r="26" spans="1:12" ht="15.75" customHeight="1">
      <c r="A26" s="17" t="str">
        <f>'фонд начисленной заработной пла'!A26</f>
        <v>ООО "Курскзернопром"</v>
      </c>
      <c r="B26" s="18">
        <v>288</v>
      </c>
      <c r="C26" s="19">
        <v>281.39999999999998</v>
      </c>
      <c r="D26" s="20">
        <f t="shared" ref="D26:D89" si="14">ROUND(C26/B26*100,1)</f>
        <v>97.7</v>
      </c>
      <c r="E26" s="19">
        <v>281.39999999999998</v>
      </c>
      <c r="F26" s="20">
        <f t="shared" si="13"/>
        <v>100</v>
      </c>
      <c r="G26" s="19">
        <v>281.39999999999998</v>
      </c>
      <c r="H26" s="20">
        <f t="shared" ref="H26:H27" si="15">ROUND(G26/E26*100,1)</f>
        <v>100</v>
      </c>
      <c r="I26" s="19">
        <v>281.39999999999998</v>
      </c>
      <c r="J26" s="20">
        <f t="shared" ref="J26:J27" si="16">ROUND(I26/G26*100,1)</f>
        <v>100</v>
      </c>
      <c r="K26" s="19">
        <v>281.39999999999998</v>
      </c>
      <c r="L26" s="20">
        <f t="shared" ref="L26:L27" si="17">ROUND(K26/I26*100,1)</f>
        <v>100</v>
      </c>
    </row>
    <row r="27" spans="1:12" ht="13.5" customHeight="1">
      <c r="A27" s="17" t="str">
        <f>'фонд начисленной заработной пла'!A27</f>
        <v>прочие</v>
      </c>
      <c r="B27" s="18"/>
      <c r="C27" s="19"/>
      <c r="D27" s="20" t="e">
        <f t="shared" si="14"/>
        <v>#DIV/0!</v>
      </c>
      <c r="E27" s="19"/>
      <c r="F27" s="20" t="e">
        <f t="shared" si="13"/>
        <v>#DIV/0!</v>
      </c>
      <c r="G27" s="19"/>
      <c r="H27" s="20" t="e">
        <f t="shared" si="15"/>
        <v>#DIV/0!</v>
      </c>
      <c r="I27" s="19"/>
      <c r="J27" s="20" t="e">
        <f t="shared" si="16"/>
        <v>#DIV/0!</v>
      </c>
      <c r="K27" s="19"/>
      <c r="L27" s="20" t="e">
        <f t="shared" si="17"/>
        <v>#DIV/0!</v>
      </c>
    </row>
    <row r="28" spans="1:12" ht="16.5" hidden="1" customHeight="1">
      <c r="A28" s="26" t="s">
        <v>18</v>
      </c>
      <c r="B28" s="27">
        <f>SUM(B29:B30)</f>
        <v>0</v>
      </c>
      <c r="C28" s="30">
        <f>SUM(C29:C30)</f>
        <v>0</v>
      </c>
      <c r="D28" s="28" t="e">
        <f t="shared" si="14"/>
        <v>#DIV/0!</v>
      </c>
      <c r="E28" s="30">
        <f>SUM(E29:E30)</f>
        <v>0</v>
      </c>
      <c r="F28" s="28" t="e">
        <f t="shared" si="13"/>
        <v>#DIV/0!</v>
      </c>
      <c r="G28" s="30">
        <f>SUM(G29:G30)</f>
        <v>0</v>
      </c>
      <c r="H28" s="28" t="e">
        <f>ROUND(G28/E28*100,1)</f>
        <v>#DIV/0!</v>
      </c>
      <c r="I28" s="30">
        <f>SUM(I29:I30)</f>
        <v>0</v>
      </c>
      <c r="J28" s="28" t="e">
        <f>ROUND(I28/G28*100,1)</f>
        <v>#DIV/0!</v>
      </c>
      <c r="K28" s="30">
        <f>SUM(K29:K30)</f>
        <v>0</v>
      </c>
      <c r="L28" s="28" t="e">
        <f>ROUND(K28/I28*100,1)</f>
        <v>#DIV/0!</v>
      </c>
    </row>
    <row r="29" spans="1:12" ht="14.25" hidden="1" customHeight="1">
      <c r="A29" s="17" t="str">
        <f>'фонд начисленной заработной пла'!A29</f>
        <v>(наименование предприятия, организации)</v>
      </c>
      <c r="B29" s="18"/>
      <c r="C29" s="19"/>
      <c r="D29" s="20" t="e">
        <f t="shared" si="14"/>
        <v>#DIV/0!</v>
      </c>
      <c r="E29" s="19"/>
      <c r="F29" s="20" t="e">
        <f t="shared" si="13"/>
        <v>#DIV/0!</v>
      </c>
      <c r="G29" s="19"/>
      <c r="H29" s="20" t="e">
        <f t="shared" ref="H29:H30" si="18">ROUND(G29/E29*100,1)</f>
        <v>#DIV/0!</v>
      </c>
      <c r="I29" s="19"/>
      <c r="J29" s="20" t="e">
        <f t="shared" ref="J29:J30" si="19">ROUND(I29/G29*100,1)</f>
        <v>#DIV/0!</v>
      </c>
      <c r="K29" s="19"/>
      <c r="L29" s="20" t="e">
        <f t="shared" ref="L29:L30" si="20">ROUND(K29/I29*100,1)</f>
        <v>#DIV/0!</v>
      </c>
    </row>
    <row r="30" spans="1:12" ht="13.5" hidden="1" customHeight="1">
      <c r="A30" s="17" t="str">
        <f>'фонд начисленной заработной пла'!A30</f>
        <v>(наименование предприятия, организации)</v>
      </c>
      <c r="B30" s="18"/>
      <c r="C30" s="19"/>
      <c r="D30" s="20" t="e">
        <f t="shared" si="14"/>
        <v>#DIV/0!</v>
      </c>
      <c r="E30" s="19"/>
      <c r="F30" s="20" t="e">
        <f t="shared" si="13"/>
        <v>#DIV/0!</v>
      </c>
      <c r="G30" s="19"/>
      <c r="H30" s="20" t="e">
        <f t="shared" si="18"/>
        <v>#DIV/0!</v>
      </c>
      <c r="I30" s="19"/>
      <c r="J30" s="20" t="e">
        <f t="shared" si="19"/>
        <v>#DIV/0!</v>
      </c>
      <c r="K30" s="19"/>
      <c r="L30" s="20" t="e">
        <f t="shared" si="20"/>
        <v>#DIV/0!</v>
      </c>
    </row>
    <row r="31" spans="1:12" ht="14.25" hidden="1" customHeight="1">
      <c r="A31" s="26" t="s">
        <v>19</v>
      </c>
      <c r="B31" s="27">
        <f>SUM(B32:B33)</f>
        <v>0</v>
      </c>
      <c r="C31" s="27">
        <f>SUM(C32:C33)</f>
        <v>0</v>
      </c>
      <c r="D31" s="28" t="e">
        <f t="shared" si="14"/>
        <v>#DIV/0!</v>
      </c>
      <c r="E31" s="30">
        <f>SUM(E32:E33)</f>
        <v>0</v>
      </c>
      <c r="F31" s="28" t="e">
        <f t="shared" si="13"/>
        <v>#DIV/0!</v>
      </c>
      <c r="G31" s="30">
        <f>SUM(G32:G33)</f>
        <v>0</v>
      </c>
      <c r="H31" s="28" t="e">
        <f>ROUND(G31/E31*100,1)</f>
        <v>#DIV/0!</v>
      </c>
      <c r="I31" s="30">
        <f>SUM(I32:I33)</f>
        <v>0</v>
      </c>
      <c r="J31" s="28" t="e">
        <f>ROUND(I31/G31*100,1)</f>
        <v>#DIV/0!</v>
      </c>
      <c r="K31" s="27">
        <f>SUM(K32:K33)</f>
        <v>0</v>
      </c>
      <c r="L31" s="28" t="e">
        <f>ROUND(K31/I31*100,1)</f>
        <v>#DIV/0!</v>
      </c>
    </row>
    <row r="32" spans="1:12" ht="15" hidden="1" customHeight="1">
      <c r="A32" s="17" t="str">
        <f>'фонд начисленной заработной пла'!A32</f>
        <v>(наименование предприятия, организации)</v>
      </c>
      <c r="B32" s="18"/>
      <c r="C32" s="19"/>
      <c r="D32" s="20" t="e">
        <f t="shared" si="14"/>
        <v>#DIV/0!</v>
      </c>
      <c r="E32" s="19"/>
      <c r="F32" s="20" t="e">
        <f t="shared" si="13"/>
        <v>#DIV/0!</v>
      </c>
      <c r="G32" s="19"/>
      <c r="H32" s="20" t="e">
        <f t="shared" ref="H32:H95" si="21">ROUND(G32/E32*100,1)</f>
        <v>#DIV/0!</v>
      </c>
      <c r="I32" s="19"/>
      <c r="J32" s="20" t="e">
        <f t="shared" ref="J32:J95" si="22">ROUND(I32/G32*100,1)</f>
        <v>#DIV/0!</v>
      </c>
      <c r="K32" s="19"/>
      <c r="L32" s="20" t="e">
        <f t="shared" ref="L32:L95" si="23">ROUND(K32/I32*100,1)</f>
        <v>#DIV/0!</v>
      </c>
    </row>
    <row r="33" spans="1:24" ht="14.25" hidden="1" customHeight="1">
      <c r="A33" s="17" t="str">
        <f>'фонд начисленной заработной пла'!A33</f>
        <v>(наименование предприятия, организации)</v>
      </c>
      <c r="B33" s="18"/>
      <c r="C33" s="19"/>
      <c r="D33" s="20" t="e">
        <f t="shared" si="14"/>
        <v>#DIV/0!</v>
      </c>
      <c r="E33" s="19"/>
      <c r="F33" s="20" t="e">
        <f t="shared" si="13"/>
        <v>#DIV/0!</v>
      </c>
      <c r="G33" s="19"/>
      <c r="H33" s="20" t="e">
        <f t="shared" si="21"/>
        <v>#DIV/0!</v>
      </c>
      <c r="I33" s="19"/>
      <c r="J33" s="20" t="e">
        <f t="shared" si="22"/>
        <v>#DIV/0!</v>
      </c>
      <c r="K33" s="19"/>
      <c r="L33" s="20" t="e">
        <f t="shared" si="23"/>
        <v>#DIV/0!</v>
      </c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</row>
    <row r="34" spans="1:24" ht="14.25" customHeight="1">
      <c r="A34" s="26" t="s">
        <v>20</v>
      </c>
      <c r="B34" s="27">
        <f>SUM(B35:B36)</f>
        <v>9</v>
      </c>
      <c r="C34" s="27">
        <f>SUM(C35:C36)</f>
        <v>9</v>
      </c>
      <c r="D34" s="28">
        <f t="shared" si="14"/>
        <v>100</v>
      </c>
      <c r="E34" s="30">
        <f>SUM(E35:E36)</f>
        <v>0</v>
      </c>
      <c r="F34" s="28">
        <f t="shared" si="13"/>
        <v>0</v>
      </c>
      <c r="G34" s="30">
        <f>SUM(G35:G36)</f>
        <v>0</v>
      </c>
      <c r="H34" s="28" t="e">
        <f t="shared" si="21"/>
        <v>#DIV/0!</v>
      </c>
      <c r="I34" s="30">
        <f>SUM(I35:I36)</f>
        <v>0</v>
      </c>
      <c r="J34" s="28" t="e">
        <f t="shared" si="22"/>
        <v>#DIV/0!</v>
      </c>
      <c r="K34" s="30">
        <f>SUM(K35:K36)</f>
        <v>0</v>
      </c>
      <c r="L34" s="28" t="e">
        <f t="shared" si="23"/>
        <v>#DIV/0!</v>
      </c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</row>
    <row r="35" spans="1:24">
      <c r="A35" s="17" t="str">
        <f>'фонд начисленной заработной пла'!A35</f>
        <v>МУП БО "Ромашка"</v>
      </c>
      <c r="B35" s="18">
        <v>9</v>
      </c>
      <c r="C35" s="19">
        <v>9</v>
      </c>
      <c r="D35" s="20">
        <f t="shared" si="14"/>
        <v>100</v>
      </c>
      <c r="E35" s="19"/>
      <c r="F35" s="20">
        <f t="shared" si="13"/>
        <v>0</v>
      </c>
      <c r="G35" s="19"/>
      <c r="H35" s="20" t="e">
        <f t="shared" si="21"/>
        <v>#DIV/0!</v>
      </c>
      <c r="I35" s="19"/>
      <c r="J35" s="20" t="e">
        <f t="shared" si="22"/>
        <v>#DIV/0!</v>
      </c>
      <c r="K35" s="19"/>
      <c r="L35" s="20" t="e">
        <f t="shared" si="23"/>
        <v>#DIV/0!</v>
      </c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</row>
    <row r="36" spans="1:24">
      <c r="A36" s="17"/>
      <c r="B36" s="18"/>
      <c r="C36" s="19"/>
      <c r="D36" s="20" t="e">
        <f t="shared" si="14"/>
        <v>#DIV/0!</v>
      </c>
      <c r="E36" s="19"/>
      <c r="F36" s="20" t="e">
        <f t="shared" si="13"/>
        <v>#DIV/0!</v>
      </c>
      <c r="G36" s="19"/>
      <c r="H36" s="20" t="e">
        <f t="shared" si="21"/>
        <v>#DIV/0!</v>
      </c>
      <c r="I36" s="19"/>
      <c r="J36" s="20" t="e">
        <f t="shared" si="22"/>
        <v>#DIV/0!</v>
      </c>
      <c r="K36" s="19"/>
      <c r="L36" s="20" t="e">
        <f t="shared" si="23"/>
        <v>#DIV/0!</v>
      </c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</row>
    <row r="37" spans="1:24" hidden="1">
      <c r="A37" s="26" t="s">
        <v>21</v>
      </c>
      <c r="B37" s="27">
        <f>SUM(B38:B39)</f>
        <v>0</v>
      </c>
      <c r="C37" s="27">
        <f>SUM(C38:C39)</f>
        <v>0</v>
      </c>
      <c r="D37" s="28" t="e">
        <f t="shared" si="14"/>
        <v>#DIV/0!</v>
      </c>
      <c r="E37" s="27">
        <f>SUM(E38:E39)</f>
        <v>0</v>
      </c>
      <c r="F37" s="28" t="e">
        <f t="shared" si="13"/>
        <v>#DIV/0!</v>
      </c>
      <c r="G37" s="27">
        <f>SUM(G38:G39)</f>
        <v>0</v>
      </c>
      <c r="H37" s="28" t="e">
        <f t="shared" si="21"/>
        <v>#DIV/0!</v>
      </c>
      <c r="I37" s="27">
        <f>SUM(I38:I39)</f>
        <v>0</v>
      </c>
      <c r="J37" s="28" t="e">
        <f t="shared" si="22"/>
        <v>#DIV/0!</v>
      </c>
      <c r="K37" s="27">
        <f>SUM(K38:K39)</f>
        <v>0</v>
      </c>
      <c r="L37" s="28" t="e">
        <f t="shared" si="23"/>
        <v>#DIV/0!</v>
      </c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</row>
    <row r="38" spans="1:24" hidden="1">
      <c r="A38" s="17" t="str">
        <f>'фонд начисленной заработной пла'!A38</f>
        <v>(наименование предприятия, организации)</v>
      </c>
      <c r="B38" s="18"/>
      <c r="C38" s="19"/>
      <c r="D38" s="20" t="e">
        <f t="shared" si="14"/>
        <v>#DIV/0!</v>
      </c>
      <c r="E38" s="19"/>
      <c r="F38" s="20" t="e">
        <f t="shared" si="13"/>
        <v>#DIV/0!</v>
      </c>
      <c r="G38" s="19"/>
      <c r="H38" s="20" t="e">
        <f t="shared" si="21"/>
        <v>#DIV/0!</v>
      </c>
      <c r="I38" s="19"/>
      <c r="J38" s="20" t="e">
        <f t="shared" si="22"/>
        <v>#DIV/0!</v>
      </c>
      <c r="K38" s="19"/>
      <c r="L38" s="20" t="e">
        <f t="shared" si="23"/>
        <v>#DIV/0!</v>
      </c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</row>
    <row r="39" spans="1:24" hidden="1">
      <c r="A39" s="17" t="str">
        <f>'фонд начисленной заработной пла'!A39</f>
        <v>(наименование предприятия, организации)</v>
      </c>
      <c r="B39" s="18"/>
      <c r="C39" s="19"/>
      <c r="D39" s="20" t="e">
        <f t="shared" si="14"/>
        <v>#DIV/0!</v>
      </c>
      <c r="E39" s="19"/>
      <c r="F39" s="20" t="e">
        <f t="shared" si="13"/>
        <v>#DIV/0!</v>
      </c>
      <c r="G39" s="19"/>
      <c r="H39" s="20" t="e">
        <f t="shared" si="21"/>
        <v>#DIV/0!</v>
      </c>
      <c r="I39" s="19"/>
      <c r="J39" s="20" t="e">
        <f t="shared" si="22"/>
        <v>#DIV/0!</v>
      </c>
      <c r="K39" s="19"/>
      <c r="L39" s="20" t="e">
        <f t="shared" si="23"/>
        <v>#DIV/0!</v>
      </c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</row>
    <row r="40" spans="1:24" ht="53.25" hidden="1" customHeight="1">
      <c r="A40" s="26" t="s">
        <v>22</v>
      </c>
      <c r="B40" s="27">
        <f>SUM(B41:B42)</f>
        <v>0</v>
      </c>
      <c r="C40" s="27">
        <f>SUM(C41:C42)</f>
        <v>0</v>
      </c>
      <c r="D40" s="28" t="e">
        <f t="shared" si="14"/>
        <v>#DIV/0!</v>
      </c>
      <c r="E40" s="27">
        <f>SUM(E41:E42)</f>
        <v>0</v>
      </c>
      <c r="F40" s="28" t="e">
        <f t="shared" si="13"/>
        <v>#DIV/0!</v>
      </c>
      <c r="G40" s="27">
        <f>SUM(G41:G42)</f>
        <v>0</v>
      </c>
      <c r="H40" s="28" t="e">
        <f t="shared" si="21"/>
        <v>#DIV/0!</v>
      </c>
      <c r="I40" s="27">
        <f>SUM(I41:I42)</f>
        <v>0</v>
      </c>
      <c r="J40" s="28" t="e">
        <f t="shared" si="22"/>
        <v>#DIV/0!</v>
      </c>
      <c r="K40" s="27">
        <f>SUM(K41:K42)</f>
        <v>0</v>
      </c>
      <c r="L40" s="28" t="e">
        <f t="shared" si="23"/>
        <v>#DIV/0!</v>
      </c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</row>
    <row r="41" spans="1:24" hidden="1">
      <c r="A41" s="17" t="str">
        <f>'фонд начисленной заработной пла'!A41</f>
        <v>(наименование предприятия, организации)</v>
      </c>
      <c r="B41" s="18"/>
      <c r="C41" s="19"/>
      <c r="D41" s="20" t="e">
        <f t="shared" si="14"/>
        <v>#DIV/0!</v>
      </c>
      <c r="E41" s="19"/>
      <c r="F41" s="20" t="e">
        <f t="shared" si="13"/>
        <v>#DIV/0!</v>
      </c>
      <c r="G41" s="19"/>
      <c r="H41" s="20" t="e">
        <f t="shared" si="21"/>
        <v>#DIV/0!</v>
      </c>
      <c r="I41" s="19"/>
      <c r="J41" s="20" t="e">
        <f t="shared" si="22"/>
        <v>#DIV/0!</v>
      </c>
      <c r="K41" s="19"/>
      <c r="L41" s="20" t="e">
        <f t="shared" si="23"/>
        <v>#DIV/0!</v>
      </c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</row>
    <row r="42" spans="1:24" hidden="1">
      <c r="A42" s="17" t="str">
        <f>'фонд начисленной заработной пла'!A42</f>
        <v>(наименование предприятия, организации)</v>
      </c>
      <c r="B42" s="18"/>
      <c r="C42" s="19"/>
      <c r="D42" s="20" t="e">
        <f t="shared" si="14"/>
        <v>#DIV/0!</v>
      </c>
      <c r="E42" s="19"/>
      <c r="F42" s="20" t="e">
        <f t="shared" si="13"/>
        <v>#DIV/0!</v>
      </c>
      <c r="G42" s="19"/>
      <c r="H42" s="20" t="e">
        <f t="shared" si="21"/>
        <v>#DIV/0!</v>
      </c>
      <c r="I42" s="19"/>
      <c r="J42" s="20" t="e">
        <f t="shared" si="22"/>
        <v>#DIV/0!</v>
      </c>
      <c r="K42" s="19"/>
      <c r="L42" s="20" t="e">
        <f t="shared" si="23"/>
        <v>#DIV/0!</v>
      </c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</row>
    <row r="43" spans="1:24" ht="17.25" hidden="1" customHeight="1">
      <c r="A43" s="26" t="s">
        <v>23</v>
      </c>
      <c r="B43" s="27">
        <f>SUM(B44:B45)</f>
        <v>0</v>
      </c>
      <c r="C43" s="27">
        <f>SUM(C44:C45)</f>
        <v>0</v>
      </c>
      <c r="D43" s="28" t="e">
        <f t="shared" si="14"/>
        <v>#DIV/0!</v>
      </c>
      <c r="E43" s="27">
        <f>SUM(E44:E45)</f>
        <v>0</v>
      </c>
      <c r="F43" s="28" t="e">
        <f t="shared" si="13"/>
        <v>#DIV/0!</v>
      </c>
      <c r="G43" s="27">
        <f>SUM(G44:G45)</f>
        <v>0</v>
      </c>
      <c r="H43" s="28" t="e">
        <f t="shared" si="21"/>
        <v>#DIV/0!</v>
      </c>
      <c r="I43" s="27">
        <f>SUM(I44:I45)</f>
        <v>0</v>
      </c>
      <c r="J43" s="28" t="e">
        <f t="shared" si="22"/>
        <v>#DIV/0!</v>
      </c>
      <c r="K43" s="27">
        <f>SUM(K44:K45)</f>
        <v>0</v>
      </c>
      <c r="L43" s="28" t="e">
        <f t="shared" si="23"/>
        <v>#DIV/0!</v>
      </c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</row>
    <row r="44" spans="1:24" hidden="1">
      <c r="A44" s="17" t="str">
        <f>'фонд начисленной заработной пла'!A44</f>
        <v>(наименование предприятия, организации)</v>
      </c>
      <c r="B44" s="18"/>
      <c r="C44" s="19"/>
      <c r="D44" s="20" t="e">
        <f t="shared" si="14"/>
        <v>#DIV/0!</v>
      </c>
      <c r="E44" s="19"/>
      <c r="F44" s="20" t="e">
        <f t="shared" si="13"/>
        <v>#DIV/0!</v>
      </c>
      <c r="G44" s="19"/>
      <c r="H44" s="20" t="e">
        <f t="shared" si="21"/>
        <v>#DIV/0!</v>
      </c>
      <c r="I44" s="19"/>
      <c r="J44" s="20" t="e">
        <f t="shared" si="22"/>
        <v>#DIV/0!</v>
      </c>
      <c r="K44" s="19"/>
      <c r="L44" s="20" t="e">
        <f t="shared" si="23"/>
        <v>#DIV/0!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</row>
    <row r="45" spans="1:24" hidden="1">
      <c r="A45" s="17" t="str">
        <f>'фонд начисленной заработной пла'!A45</f>
        <v>(наименование предприятия, организации)</v>
      </c>
      <c r="B45" s="18"/>
      <c r="C45" s="19"/>
      <c r="D45" s="20" t="e">
        <f t="shared" si="14"/>
        <v>#DIV/0!</v>
      </c>
      <c r="E45" s="19"/>
      <c r="F45" s="20" t="e">
        <f t="shared" si="13"/>
        <v>#DIV/0!</v>
      </c>
      <c r="G45" s="19"/>
      <c r="H45" s="20" t="e">
        <f t="shared" si="21"/>
        <v>#DIV/0!</v>
      </c>
      <c r="I45" s="19"/>
      <c r="J45" s="20" t="e">
        <f t="shared" si="22"/>
        <v>#DIV/0!</v>
      </c>
      <c r="K45" s="19"/>
      <c r="L45" s="20" t="e">
        <f t="shared" si="23"/>
        <v>#DIV/0!</v>
      </c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</row>
    <row r="46" spans="1:24" ht="27" hidden="1" customHeight="1">
      <c r="A46" s="26" t="s">
        <v>24</v>
      </c>
      <c r="B46" s="27">
        <f>SUM(B47:B48)</f>
        <v>0</v>
      </c>
      <c r="C46" s="27">
        <f>SUM(C47:C48)</f>
        <v>0</v>
      </c>
      <c r="D46" s="28" t="e">
        <f t="shared" si="14"/>
        <v>#DIV/0!</v>
      </c>
      <c r="E46" s="27">
        <f>SUM(E47:E48)</f>
        <v>0</v>
      </c>
      <c r="F46" s="28" t="e">
        <f t="shared" si="13"/>
        <v>#DIV/0!</v>
      </c>
      <c r="G46" s="27">
        <f>SUM(G47:G48)</f>
        <v>0</v>
      </c>
      <c r="H46" s="28" t="e">
        <f t="shared" si="21"/>
        <v>#DIV/0!</v>
      </c>
      <c r="I46" s="27">
        <f>SUM(I47:I48)</f>
        <v>0</v>
      </c>
      <c r="J46" s="28" t="e">
        <f t="shared" si="22"/>
        <v>#DIV/0!</v>
      </c>
      <c r="K46" s="27">
        <f>SUM(K47:K48)</f>
        <v>0</v>
      </c>
      <c r="L46" s="28" t="e">
        <f t="shared" si="23"/>
        <v>#DIV/0!</v>
      </c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</row>
    <row r="47" spans="1:24" hidden="1">
      <c r="A47" s="17" t="str">
        <f>'фонд начисленной заработной пла'!A47</f>
        <v>(наименование предприятия, организации)</v>
      </c>
      <c r="B47" s="18"/>
      <c r="C47" s="19"/>
      <c r="D47" s="20" t="e">
        <f t="shared" si="14"/>
        <v>#DIV/0!</v>
      </c>
      <c r="E47" s="19"/>
      <c r="F47" s="20" t="e">
        <f t="shared" si="13"/>
        <v>#DIV/0!</v>
      </c>
      <c r="G47" s="19"/>
      <c r="H47" s="20" t="e">
        <f t="shared" si="21"/>
        <v>#DIV/0!</v>
      </c>
      <c r="I47" s="19"/>
      <c r="J47" s="20" t="e">
        <f t="shared" si="22"/>
        <v>#DIV/0!</v>
      </c>
      <c r="K47" s="19"/>
      <c r="L47" s="20" t="e">
        <f t="shared" si="23"/>
        <v>#DIV/0!</v>
      </c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</row>
    <row r="48" spans="1:24" hidden="1">
      <c r="A48" s="17" t="str">
        <f>'фонд начисленной заработной пла'!A48</f>
        <v>(наименование предприятия, организации)</v>
      </c>
      <c r="B48" s="18"/>
      <c r="C48" s="19"/>
      <c r="D48" s="20" t="e">
        <f t="shared" si="14"/>
        <v>#DIV/0!</v>
      </c>
      <c r="E48" s="19"/>
      <c r="F48" s="20" t="e">
        <f t="shared" si="13"/>
        <v>#DIV/0!</v>
      </c>
      <c r="G48" s="19"/>
      <c r="H48" s="20" t="e">
        <f t="shared" si="21"/>
        <v>#DIV/0!</v>
      </c>
      <c r="I48" s="19"/>
      <c r="J48" s="20" t="e">
        <f t="shared" si="22"/>
        <v>#DIV/0!</v>
      </c>
      <c r="K48" s="19"/>
      <c r="L48" s="20" t="e">
        <f t="shared" si="23"/>
        <v>#DIV/0!</v>
      </c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</row>
    <row r="49" spans="1:24" ht="18.75" hidden="1" customHeight="1">
      <c r="A49" s="26" t="s">
        <v>25</v>
      </c>
      <c r="B49" s="27">
        <f>SUM(B50:B51)</f>
        <v>0</v>
      </c>
      <c r="C49" s="27">
        <f>SUM(C50:C51)</f>
        <v>0</v>
      </c>
      <c r="D49" s="28" t="e">
        <f t="shared" si="14"/>
        <v>#DIV/0!</v>
      </c>
      <c r="E49" s="27">
        <f>SUM(E50:E51)</f>
        <v>0</v>
      </c>
      <c r="F49" s="28" t="e">
        <f t="shared" si="13"/>
        <v>#DIV/0!</v>
      </c>
      <c r="G49" s="27">
        <f>SUM(G50:G51)</f>
        <v>0</v>
      </c>
      <c r="H49" s="28" t="e">
        <f t="shared" si="21"/>
        <v>#DIV/0!</v>
      </c>
      <c r="I49" s="27">
        <f>SUM(I50:I51)</f>
        <v>0</v>
      </c>
      <c r="J49" s="28" t="e">
        <f t="shared" si="22"/>
        <v>#DIV/0!</v>
      </c>
      <c r="K49" s="27">
        <f>SUM(K50:K51)</f>
        <v>0</v>
      </c>
      <c r="L49" s="28" t="e">
        <f t="shared" si="23"/>
        <v>#DIV/0!</v>
      </c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</row>
    <row r="50" spans="1:24" hidden="1">
      <c r="A50" s="17" t="str">
        <f>'фонд начисленной заработной пла'!A50</f>
        <v>(наименование предприятия, организации)</v>
      </c>
      <c r="B50" s="18"/>
      <c r="C50" s="19"/>
      <c r="D50" s="20" t="e">
        <f t="shared" si="14"/>
        <v>#DIV/0!</v>
      </c>
      <c r="E50" s="19"/>
      <c r="F50" s="20" t="e">
        <f t="shared" si="13"/>
        <v>#DIV/0!</v>
      </c>
      <c r="G50" s="19"/>
      <c r="H50" s="20" t="e">
        <f t="shared" si="21"/>
        <v>#DIV/0!</v>
      </c>
      <c r="I50" s="19"/>
      <c r="J50" s="20" t="e">
        <f t="shared" si="22"/>
        <v>#DIV/0!</v>
      </c>
      <c r="K50" s="19"/>
      <c r="L50" s="20" t="e">
        <f t="shared" si="23"/>
        <v>#DIV/0!</v>
      </c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</row>
    <row r="51" spans="1:24" hidden="1">
      <c r="A51" s="17" t="str">
        <f>'фонд начисленной заработной пла'!A51</f>
        <v>(наименование предприятия, организации)</v>
      </c>
      <c r="B51" s="18"/>
      <c r="C51" s="19"/>
      <c r="D51" s="20" t="e">
        <f t="shared" si="14"/>
        <v>#DIV/0!</v>
      </c>
      <c r="E51" s="19"/>
      <c r="F51" s="20" t="e">
        <f t="shared" si="13"/>
        <v>#DIV/0!</v>
      </c>
      <c r="G51" s="19"/>
      <c r="H51" s="20" t="e">
        <f t="shared" si="21"/>
        <v>#DIV/0!</v>
      </c>
      <c r="I51" s="19"/>
      <c r="J51" s="20" t="e">
        <f t="shared" si="22"/>
        <v>#DIV/0!</v>
      </c>
      <c r="K51" s="19"/>
      <c r="L51" s="20" t="e">
        <f t="shared" si="23"/>
        <v>#DIV/0!</v>
      </c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</row>
    <row r="52" spans="1:24" ht="24.75" hidden="1">
      <c r="A52" s="26" t="s">
        <v>26</v>
      </c>
      <c r="B52" s="27">
        <f>SUM(B53:B54)</f>
        <v>0</v>
      </c>
      <c r="C52" s="27">
        <f>SUM(C53:C54)</f>
        <v>0</v>
      </c>
      <c r="D52" s="28" t="e">
        <f t="shared" si="14"/>
        <v>#DIV/0!</v>
      </c>
      <c r="E52" s="27">
        <f>SUM(E53:E54)</f>
        <v>0</v>
      </c>
      <c r="F52" s="28" t="e">
        <f t="shared" si="13"/>
        <v>#DIV/0!</v>
      </c>
      <c r="G52" s="27">
        <f>SUM(G53:G54)</f>
        <v>0</v>
      </c>
      <c r="H52" s="28" t="e">
        <f t="shared" si="21"/>
        <v>#DIV/0!</v>
      </c>
      <c r="I52" s="27">
        <f>SUM(I53:I54)</f>
        <v>0</v>
      </c>
      <c r="J52" s="28" t="e">
        <f t="shared" si="22"/>
        <v>#DIV/0!</v>
      </c>
      <c r="K52" s="27">
        <f>SUM(K53:K54)</f>
        <v>0</v>
      </c>
      <c r="L52" s="28" t="e">
        <f t="shared" si="23"/>
        <v>#DIV/0!</v>
      </c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</row>
    <row r="53" spans="1:24" hidden="1">
      <c r="A53" s="17" t="str">
        <f>'фонд начисленной заработной пла'!A53</f>
        <v>(наименование предприятия, организации)</v>
      </c>
      <c r="B53" s="18"/>
      <c r="C53" s="19"/>
      <c r="D53" s="20" t="e">
        <f t="shared" si="14"/>
        <v>#DIV/0!</v>
      </c>
      <c r="E53" s="19"/>
      <c r="F53" s="20" t="e">
        <f t="shared" si="13"/>
        <v>#DIV/0!</v>
      </c>
      <c r="G53" s="19"/>
      <c r="H53" s="20" t="e">
        <f t="shared" si="21"/>
        <v>#DIV/0!</v>
      </c>
      <c r="I53" s="19"/>
      <c r="J53" s="20" t="e">
        <f t="shared" si="22"/>
        <v>#DIV/0!</v>
      </c>
      <c r="K53" s="19"/>
      <c r="L53" s="20" t="e">
        <f t="shared" si="23"/>
        <v>#DIV/0!</v>
      </c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</row>
    <row r="54" spans="1:24" hidden="1">
      <c r="A54" s="17" t="str">
        <f>'фонд начисленной заработной пла'!A54</f>
        <v>(наименование предприятия, организации)</v>
      </c>
      <c r="B54" s="18"/>
      <c r="C54" s="19"/>
      <c r="D54" s="20" t="e">
        <f t="shared" si="14"/>
        <v>#DIV/0!</v>
      </c>
      <c r="E54" s="19"/>
      <c r="F54" s="20" t="e">
        <f t="shared" si="13"/>
        <v>#DIV/0!</v>
      </c>
      <c r="G54" s="19"/>
      <c r="H54" s="20" t="e">
        <f t="shared" si="21"/>
        <v>#DIV/0!</v>
      </c>
      <c r="I54" s="19"/>
      <c r="J54" s="20" t="e">
        <f t="shared" si="22"/>
        <v>#DIV/0!</v>
      </c>
      <c r="K54" s="19"/>
      <c r="L54" s="20" t="e">
        <f t="shared" si="23"/>
        <v>#DIV/0!</v>
      </c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</row>
    <row r="55" spans="1:24" ht="36.75" hidden="1">
      <c r="A55" s="26" t="s">
        <v>27</v>
      </c>
      <c r="B55" s="27">
        <f>SUM(B56:B57)</f>
        <v>0</v>
      </c>
      <c r="C55" s="27">
        <f>SUM(C56:C57)</f>
        <v>0</v>
      </c>
      <c r="D55" s="28" t="e">
        <f t="shared" si="14"/>
        <v>#DIV/0!</v>
      </c>
      <c r="E55" s="27">
        <f>SUM(E56:E57)</f>
        <v>0</v>
      </c>
      <c r="F55" s="28" t="e">
        <f t="shared" si="13"/>
        <v>#DIV/0!</v>
      </c>
      <c r="G55" s="27">
        <f>SUM(G56:G57)</f>
        <v>0</v>
      </c>
      <c r="H55" s="28" t="e">
        <f t="shared" si="21"/>
        <v>#DIV/0!</v>
      </c>
      <c r="I55" s="27">
        <f>SUM(I56:I57)</f>
        <v>0</v>
      </c>
      <c r="J55" s="28" t="e">
        <f t="shared" si="22"/>
        <v>#DIV/0!</v>
      </c>
      <c r="K55" s="27">
        <f>SUM(K56:K57)</f>
        <v>0</v>
      </c>
      <c r="L55" s="28" t="e">
        <f t="shared" si="23"/>
        <v>#DIV/0!</v>
      </c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</row>
    <row r="56" spans="1:24" hidden="1">
      <c r="A56" s="17" t="str">
        <f>'фонд начисленной заработной пла'!A56</f>
        <v>(наименование предприятия, организации)</v>
      </c>
      <c r="B56" s="18"/>
      <c r="C56" s="19"/>
      <c r="D56" s="20" t="e">
        <f t="shared" si="14"/>
        <v>#DIV/0!</v>
      </c>
      <c r="E56" s="19"/>
      <c r="F56" s="20" t="e">
        <f t="shared" si="13"/>
        <v>#DIV/0!</v>
      </c>
      <c r="G56" s="19"/>
      <c r="H56" s="20" t="e">
        <f t="shared" si="21"/>
        <v>#DIV/0!</v>
      </c>
      <c r="I56" s="19"/>
      <c r="J56" s="20" t="e">
        <f t="shared" si="22"/>
        <v>#DIV/0!</v>
      </c>
      <c r="K56" s="19"/>
      <c r="L56" s="20" t="e">
        <f t="shared" si="23"/>
        <v>#DIV/0!</v>
      </c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</row>
    <row r="57" spans="1:24" hidden="1">
      <c r="A57" s="17" t="str">
        <f>'фонд начисленной заработной пла'!A57</f>
        <v>(наименование предприятия, организации)</v>
      </c>
      <c r="B57" s="18"/>
      <c r="C57" s="19"/>
      <c r="D57" s="20" t="e">
        <f t="shared" si="14"/>
        <v>#DIV/0!</v>
      </c>
      <c r="E57" s="19"/>
      <c r="F57" s="20" t="e">
        <f t="shared" ref="F57:F88" si="24">ROUND(E57/C57*100,1)</f>
        <v>#DIV/0!</v>
      </c>
      <c r="G57" s="19"/>
      <c r="H57" s="20" t="e">
        <f t="shared" si="21"/>
        <v>#DIV/0!</v>
      </c>
      <c r="I57" s="19"/>
      <c r="J57" s="20" t="e">
        <f t="shared" si="22"/>
        <v>#DIV/0!</v>
      </c>
      <c r="K57" s="19"/>
      <c r="L57" s="20" t="e">
        <f t="shared" si="23"/>
        <v>#DIV/0!</v>
      </c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</row>
    <row r="58" spans="1:24" ht="24.75" hidden="1">
      <c r="A58" s="26" t="s">
        <v>3</v>
      </c>
      <c r="B58" s="27">
        <f>SUM(B59:B60)</f>
        <v>0</v>
      </c>
      <c r="C58" s="27">
        <f>SUM(C59:C60)</f>
        <v>0</v>
      </c>
      <c r="D58" s="28" t="e">
        <f t="shared" si="14"/>
        <v>#DIV/0!</v>
      </c>
      <c r="E58" s="27">
        <f>SUM(E59:E60)</f>
        <v>0</v>
      </c>
      <c r="F58" s="28" t="e">
        <f t="shared" si="24"/>
        <v>#DIV/0!</v>
      </c>
      <c r="G58" s="27">
        <f>SUM(G59:G60)</f>
        <v>0</v>
      </c>
      <c r="H58" s="28" t="e">
        <f t="shared" si="21"/>
        <v>#DIV/0!</v>
      </c>
      <c r="I58" s="27">
        <f>SUM(I59:I60)</f>
        <v>0</v>
      </c>
      <c r="J58" s="28" t="e">
        <f t="shared" si="22"/>
        <v>#DIV/0!</v>
      </c>
      <c r="K58" s="27">
        <f>SUM(K59:K60)</f>
        <v>0</v>
      </c>
      <c r="L58" s="28" t="e">
        <f t="shared" si="23"/>
        <v>#DIV/0!</v>
      </c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</row>
    <row r="59" spans="1:24" hidden="1">
      <c r="A59" s="17" t="str">
        <f>'фонд начисленной заработной пла'!A59</f>
        <v>(наименование предприятия, организации)</v>
      </c>
      <c r="B59" s="18"/>
      <c r="C59" s="19"/>
      <c r="D59" s="20" t="e">
        <f t="shared" si="14"/>
        <v>#DIV/0!</v>
      </c>
      <c r="E59" s="19"/>
      <c r="F59" s="20" t="e">
        <f t="shared" si="24"/>
        <v>#DIV/0!</v>
      </c>
      <c r="G59" s="19"/>
      <c r="H59" s="20" t="e">
        <f t="shared" si="21"/>
        <v>#DIV/0!</v>
      </c>
      <c r="I59" s="19"/>
      <c r="J59" s="20" t="e">
        <f t="shared" si="22"/>
        <v>#DIV/0!</v>
      </c>
      <c r="K59" s="19"/>
      <c r="L59" s="20" t="e">
        <f t="shared" si="23"/>
        <v>#DIV/0!</v>
      </c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</row>
    <row r="60" spans="1:24" hidden="1">
      <c r="A60" s="17" t="str">
        <f>'фонд начисленной заработной пла'!A60</f>
        <v>(наименование предприятия, организации)</v>
      </c>
      <c r="B60" s="18"/>
      <c r="C60" s="19"/>
      <c r="D60" s="20" t="e">
        <f t="shared" si="14"/>
        <v>#DIV/0!</v>
      </c>
      <c r="E60" s="19"/>
      <c r="F60" s="20" t="e">
        <f t="shared" si="24"/>
        <v>#DIV/0!</v>
      </c>
      <c r="G60" s="19"/>
      <c r="H60" s="20" t="e">
        <f t="shared" si="21"/>
        <v>#DIV/0!</v>
      </c>
      <c r="I60" s="19"/>
      <c r="J60" s="20" t="e">
        <f t="shared" si="22"/>
        <v>#DIV/0!</v>
      </c>
      <c r="K60" s="19"/>
      <c r="L60" s="20" t="e">
        <f t="shared" si="23"/>
        <v>#DIV/0!</v>
      </c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</row>
    <row r="61" spans="1:24" ht="24.75" hidden="1">
      <c r="A61" s="26" t="s">
        <v>28</v>
      </c>
      <c r="B61" s="27">
        <f>SUM(B62:B63)</f>
        <v>0</v>
      </c>
      <c r="C61" s="27">
        <f>SUM(C62:C63)</f>
        <v>0</v>
      </c>
      <c r="D61" s="28" t="e">
        <f t="shared" si="14"/>
        <v>#DIV/0!</v>
      </c>
      <c r="E61" s="27">
        <f>SUM(E62:E63)</f>
        <v>0</v>
      </c>
      <c r="F61" s="28" t="e">
        <f t="shared" si="24"/>
        <v>#DIV/0!</v>
      </c>
      <c r="G61" s="27">
        <f>SUM(G62:G63)</f>
        <v>0</v>
      </c>
      <c r="H61" s="28" t="e">
        <f t="shared" si="21"/>
        <v>#DIV/0!</v>
      </c>
      <c r="I61" s="27">
        <f>SUM(I62:I63)</f>
        <v>0</v>
      </c>
      <c r="J61" s="28" t="e">
        <f t="shared" si="22"/>
        <v>#DIV/0!</v>
      </c>
      <c r="K61" s="27">
        <f>SUM(K62:K63)</f>
        <v>0</v>
      </c>
      <c r="L61" s="28" t="e">
        <f t="shared" si="23"/>
        <v>#DIV/0!</v>
      </c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</row>
    <row r="62" spans="1:24" hidden="1">
      <c r="A62" s="17" t="str">
        <f>'фонд начисленной заработной пла'!A62</f>
        <v>(наименование предприятия, организации)</v>
      </c>
      <c r="B62" s="18"/>
      <c r="C62" s="19"/>
      <c r="D62" s="20" t="e">
        <f t="shared" si="14"/>
        <v>#DIV/0!</v>
      </c>
      <c r="E62" s="19"/>
      <c r="F62" s="20" t="e">
        <f t="shared" si="24"/>
        <v>#DIV/0!</v>
      </c>
      <c r="G62" s="19"/>
      <c r="H62" s="20" t="e">
        <f t="shared" si="21"/>
        <v>#DIV/0!</v>
      </c>
      <c r="I62" s="19"/>
      <c r="J62" s="20" t="e">
        <f t="shared" si="22"/>
        <v>#DIV/0!</v>
      </c>
      <c r="K62" s="19"/>
      <c r="L62" s="20" t="e">
        <f t="shared" si="23"/>
        <v>#DIV/0!</v>
      </c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</row>
    <row r="63" spans="1:24" hidden="1">
      <c r="A63" s="17" t="str">
        <f>'фонд начисленной заработной пла'!A63</f>
        <v>(наименование предприятия, организации)</v>
      </c>
      <c r="B63" s="18"/>
      <c r="C63" s="19"/>
      <c r="D63" s="20" t="e">
        <f t="shared" si="14"/>
        <v>#DIV/0!</v>
      </c>
      <c r="E63" s="19"/>
      <c r="F63" s="20" t="e">
        <f t="shared" si="24"/>
        <v>#DIV/0!</v>
      </c>
      <c r="G63" s="19"/>
      <c r="H63" s="20" t="e">
        <f t="shared" si="21"/>
        <v>#DIV/0!</v>
      </c>
      <c r="I63" s="19"/>
      <c r="J63" s="20" t="e">
        <f t="shared" si="22"/>
        <v>#DIV/0!</v>
      </c>
      <c r="K63" s="19"/>
      <c r="L63" s="20" t="e">
        <f t="shared" si="23"/>
        <v>#DIV/0!</v>
      </c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</row>
    <row r="64" spans="1:24" hidden="1">
      <c r="A64" s="26" t="s">
        <v>29</v>
      </c>
      <c r="B64" s="27">
        <f>SUM(B65:B66)</f>
        <v>0</v>
      </c>
      <c r="C64" s="27">
        <f>SUM(C65:C66)</f>
        <v>0</v>
      </c>
      <c r="D64" s="28" t="e">
        <f t="shared" si="14"/>
        <v>#DIV/0!</v>
      </c>
      <c r="E64" s="27">
        <f>SUM(E65:E66)</f>
        <v>0</v>
      </c>
      <c r="F64" s="28" t="e">
        <f t="shared" si="24"/>
        <v>#DIV/0!</v>
      </c>
      <c r="G64" s="27">
        <f>SUM(G65:G66)</f>
        <v>0</v>
      </c>
      <c r="H64" s="28" t="e">
        <f t="shared" si="21"/>
        <v>#DIV/0!</v>
      </c>
      <c r="I64" s="27">
        <f>SUM(I65:I66)</f>
        <v>0</v>
      </c>
      <c r="J64" s="28" t="e">
        <f t="shared" si="22"/>
        <v>#DIV/0!</v>
      </c>
      <c r="K64" s="27">
        <f>SUM(K65:K66)</f>
        <v>0</v>
      </c>
      <c r="L64" s="28" t="e">
        <f t="shared" si="23"/>
        <v>#DIV/0!</v>
      </c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</row>
    <row r="65" spans="1:24" hidden="1">
      <c r="A65" s="17" t="str">
        <f>'фонд начисленной заработной пла'!A65</f>
        <v>(наименование предприятия, организации)</v>
      </c>
      <c r="B65" s="18"/>
      <c r="C65" s="19"/>
      <c r="D65" s="20" t="e">
        <f t="shared" si="14"/>
        <v>#DIV/0!</v>
      </c>
      <c r="E65" s="19"/>
      <c r="F65" s="20" t="e">
        <f t="shared" si="24"/>
        <v>#DIV/0!</v>
      </c>
      <c r="G65" s="19"/>
      <c r="H65" s="20" t="e">
        <f t="shared" si="21"/>
        <v>#DIV/0!</v>
      </c>
      <c r="I65" s="19"/>
      <c r="J65" s="20" t="e">
        <f t="shared" si="22"/>
        <v>#DIV/0!</v>
      </c>
      <c r="K65" s="19"/>
      <c r="L65" s="20" t="e">
        <f t="shared" si="23"/>
        <v>#DIV/0!</v>
      </c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</row>
    <row r="66" spans="1:24" hidden="1">
      <c r="A66" s="17" t="str">
        <f>'фонд начисленной заработной пла'!A66</f>
        <v>(наименование предприятия, организации)</v>
      </c>
      <c r="B66" s="18"/>
      <c r="C66" s="19"/>
      <c r="D66" s="20" t="e">
        <f t="shared" si="14"/>
        <v>#DIV/0!</v>
      </c>
      <c r="E66" s="19"/>
      <c r="F66" s="20" t="e">
        <f t="shared" si="24"/>
        <v>#DIV/0!</v>
      </c>
      <c r="G66" s="19"/>
      <c r="H66" s="20" t="e">
        <f t="shared" si="21"/>
        <v>#DIV/0!</v>
      </c>
      <c r="I66" s="19"/>
      <c r="J66" s="20" t="e">
        <f t="shared" si="22"/>
        <v>#DIV/0!</v>
      </c>
      <c r="K66" s="19"/>
      <c r="L66" s="20" t="e">
        <f t="shared" si="23"/>
        <v>#DIV/0!</v>
      </c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</row>
    <row r="67" spans="1:24" ht="24.75" hidden="1">
      <c r="A67" s="26" t="s">
        <v>30</v>
      </c>
      <c r="B67" s="27">
        <f>SUM(B68:B69)</f>
        <v>0</v>
      </c>
      <c r="C67" s="27">
        <f>SUM(C68:C69)</f>
        <v>0</v>
      </c>
      <c r="D67" s="28" t="e">
        <f t="shared" si="14"/>
        <v>#DIV/0!</v>
      </c>
      <c r="E67" s="27">
        <f>SUM(E68:E69)</f>
        <v>0</v>
      </c>
      <c r="F67" s="28" t="e">
        <f t="shared" si="24"/>
        <v>#DIV/0!</v>
      </c>
      <c r="G67" s="27">
        <f>SUM(G68:G69)</f>
        <v>0</v>
      </c>
      <c r="H67" s="28" t="e">
        <f t="shared" si="21"/>
        <v>#DIV/0!</v>
      </c>
      <c r="I67" s="27">
        <f>SUM(I68:I69)</f>
        <v>0</v>
      </c>
      <c r="J67" s="28" t="e">
        <f t="shared" si="22"/>
        <v>#DIV/0!</v>
      </c>
      <c r="K67" s="27">
        <f>SUM(K68:K69)</f>
        <v>0</v>
      </c>
      <c r="L67" s="28" t="e">
        <f t="shared" si="23"/>
        <v>#DIV/0!</v>
      </c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</row>
    <row r="68" spans="1:24" hidden="1">
      <c r="A68" s="17" t="str">
        <f>'фонд начисленной заработной пла'!A68</f>
        <v>(наименование предприятия, организации)</v>
      </c>
      <c r="B68" s="18"/>
      <c r="C68" s="19"/>
      <c r="D68" s="20" t="e">
        <f t="shared" si="14"/>
        <v>#DIV/0!</v>
      </c>
      <c r="E68" s="19"/>
      <c r="F68" s="20" t="e">
        <f t="shared" si="24"/>
        <v>#DIV/0!</v>
      </c>
      <c r="G68" s="19"/>
      <c r="H68" s="20" t="e">
        <f t="shared" si="21"/>
        <v>#DIV/0!</v>
      </c>
      <c r="I68" s="19"/>
      <c r="J68" s="20" t="e">
        <f t="shared" si="22"/>
        <v>#DIV/0!</v>
      </c>
      <c r="K68" s="19"/>
      <c r="L68" s="20" t="e">
        <f t="shared" si="23"/>
        <v>#DIV/0!</v>
      </c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</row>
    <row r="69" spans="1:24" hidden="1">
      <c r="A69" s="17" t="str">
        <f>'фонд начисленной заработной пла'!A69</f>
        <v>(наименование предприятия, организации)</v>
      </c>
      <c r="B69" s="18"/>
      <c r="C69" s="19"/>
      <c r="D69" s="20" t="e">
        <f t="shared" si="14"/>
        <v>#DIV/0!</v>
      </c>
      <c r="E69" s="19"/>
      <c r="F69" s="20" t="e">
        <f t="shared" si="24"/>
        <v>#DIV/0!</v>
      </c>
      <c r="G69" s="19"/>
      <c r="H69" s="20" t="e">
        <f t="shared" si="21"/>
        <v>#DIV/0!</v>
      </c>
      <c r="I69" s="19"/>
      <c r="J69" s="20" t="e">
        <f t="shared" si="22"/>
        <v>#DIV/0!</v>
      </c>
      <c r="K69" s="19"/>
      <c r="L69" s="20" t="e">
        <f t="shared" si="23"/>
        <v>#DIV/0!</v>
      </c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</row>
    <row r="70" spans="1:24" ht="24.75" hidden="1">
      <c r="A70" s="26" t="s">
        <v>31</v>
      </c>
      <c r="B70" s="27">
        <f>SUM(B71:B72)</f>
        <v>0</v>
      </c>
      <c r="C70" s="27">
        <f>SUM(C71:C72)</f>
        <v>0</v>
      </c>
      <c r="D70" s="28" t="e">
        <f t="shared" si="14"/>
        <v>#DIV/0!</v>
      </c>
      <c r="E70" s="27">
        <f>SUM(E71:E72)</f>
        <v>0</v>
      </c>
      <c r="F70" s="28" t="e">
        <f t="shared" si="24"/>
        <v>#DIV/0!</v>
      </c>
      <c r="G70" s="27">
        <f>SUM(G71:G72)</f>
        <v>0</v>
      </c>
      <c r="H70" s="28" t="e">
        <f t="shared" si="21"/>
        <v>#DIV/0!</v>
      </c>
      <c r="I70" s="27">
        <f>SUM(I71:I72)</f>
        <v>0</v>
      </c>
      <c r="J70" s="28" t="e">
        <f t="shared" si="22"/>
        <v>#DIV/0!</v>
      </c>
      <c r="K70" s="27">
        <f>SUM(K71:K72)</f>
        <v>0</v>
      </c>
      <c r="L70" s="28" t="e">
        <f t="shared" si="23"/>
        <v>#DIV/0!</v>
      </c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</row>
    <row r="71" spans="1:24" hidden="1">
      <c r="A71" s="17" t="str">
        <f>'фонд начисленной заработной пла'!A71</f>
        <v>(наименование предприятия, организации)</v>
      </c>
      <c r="B71" s="18"/>
      <c r="C71" s="19"/>
      <c r="D71" s="20" t="e">
        <f t="shared" si="14"/>
        <v>#DIV/0!</v>
      </c>
      <c r="E71" s="19"/>
      <c r="F71" s="20" t="e">
        <f t="shared" si="24"/>
        <v>#DIV/0!</v>
      </c>
      <c r="G71" s="19"/>
      <c r="H71" s="20" t="e">
        <f t="shared" si="21"/>
        <v>#DIV/0!</v>
      </c>
      <c r="I71" s="19"/>
      <c r="J71" s="20" t="e">
        <f t="shared" si="22"/>
        <v>#DIV/0!</v>
      </c>
      <c r="K71" s="19"/>
      <c r="L71" s="20" t="e">
        <f t="shared" si="23"/>
        <v>#DIV/0!</v>
      </c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</row>
    <row r="72" spans="1:24" hidden="1">
      <c r="A72" s="17" t="str">
        <f>'фонд начисленной заработной пла'!A72</f>
        <v>(наименование предприятия, организации)</v>
      </c>
      <c r="B72" s="18"/>
      <c r="C72" s="19"/>
      <c r="D72" s="20" t="e">
        <f t="shared" si="14"/>
        <v>#DIV/0!</v>
      </c>
      <c r="E72" s="19"/>
      <c r="F72" s="20" t="e">
        <f t="shared" si="24"/>
        <v>#DIV/0!</v>
      </c>
      <c r="G72" s="19"/>
      <c r="H72" s="20" t="e">
        <f t="shared" si="21"/>
        <v>#DIV/0!</v>
      </c>
      <c r="I72" s="19"/>
      <c r="J72" s="20" t="e">
        <f t="shared" si="22"/>
        <v>#DIV/0!</v>
      </c>
      <c r="K72" s="19"/>
      <c r="L72" s="20" t="e">
        <f t="shared" si="23"/>
        <v>#DIV/0!</v>
      </c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</row>
    <row r="73" spans="1:24" ht="25.5" hidden="1" customHeight="1">
      <c r="A73" s="26" t="s">
        <v>32</v>
      </c>
      <c r="B73" s="27">
        <f>SUM(B74:B75)</f>
        <v>0</v>
      </c>
      <c r="C73" s="27">
        <f>SUM(C74:C75)</f>
        <v>0</v>
      </c>
      <c r="D73" s="28" t="e">
        <f t="shared" si="14"/>
        <v>#DIV/0!</v>
      </c>
      <c r="E73" s="27">
        <f>SUM(E74:E75)</f>
        <v>0</v>
      </c>
      <c r="F73" s="28" t="e">
        <f t="shared" si="24"/>
        <v>#DIV/0!</v>
      </c>
      <c r="G73" s="27">
        <f>SUM(G74:G75)</f>
        <v>0</v>
      </c>
      <c r="H73" s="28" t="e">
        <f t="shared" si="21"/>
        <v>#DIV/0!</v>
      </c>
      <c r="I73" s="27">
        <f>SUM(I74:I75)</f>
        <v>0</v>
      </c>
      <c r="J73" s="28" t="e">
        <f t="shared" si="22"/>
        <v>#DIV/0!</v>
      </c>
      <c r="K73" s="27">
        <f>SUM(K74:K75)</f>
        <v>0</v>
      </c>
      <c r="L73" s="28" t="e">
        <f t="shared" si="23"/>
        <v>#DIV/0!</v>
      </c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</row>
    <row r="74" spans="1:24" hidden="1">
      <c r="A74" s="17" t="str">
        <f>'фонд начисленной заработной пла'!A74</f>
        <v>(наименование предприятия, организации)</v>
      </c>
      <c r="B74" s="18"/>
      <c r="C74" s="19"/>
      <c r="D74" s="20" t="e">
        <f t="shared" si="14"/>
        <v>#DIV/0!</v>
      </c>
      <c r="E74" s="19"/>
      <c r="F74" s="20" t="e">
        <f t="shared" si="24"/>
        <v>#DIV/0!</v>
      </c>
      <c r="G74" s="19"/>
      <c r="H74" s="20" t="e">
        <f t="shared" si="21"/>
        <v>#DIV/0!</v>
      </c>
      <c r="I74" s="19"/>
      <c r="J74" s="20" t="e">
        <f t="shared" si="22"/>
        <v>#DIV/0!</v>
      </c>
      <c r="K74" s="19"/>
      <c r="L74" s="20" t="e">
        <f t="shared" si="23"/>
        <v>#DIV/0!</v>
      </c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</row>
    <row r="75" spans="1:24" hidden="1">
      <c r="A75" s="17" t="str">
        <f>'фонд начисленной заработной пла'!A75</f>
        <v>(наименование предприятия, организации)</v>
      </c>
      <c r="B75" s="18"/>
      <c r="C75" s="19"/>
      <c r="D75" s="20" t="e">
        <f t="shared" si="14"/>
        <v>#DIV/0!</v>
      </c>
      <c r="E75" s="19"/>
      <c r="F75" s="20" t="e">
        <f t="shared" si="24"/>
        <v>#DIV/0!</v>
      </c>
      <c r="G75" s="19"/>
      <c r="H75" s="20" t="e">
        <f t="shared" si="21"/>
        <v>#DIV/0!</v>
      </c>
      <c r="I75" s="19"/>
      <c r="J75" s="20" t="e">
        <f t="shared" si="22"/>
        <v>#DIV/0!</v>
      </c>
      <c r="K75" s="19"/>
      <c r="L75" s="20" t="e">
        <f t="shared" si="23"/>
        <v>#DIV/0!</v>
      </c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</row>
    <row r="76" spans="1:24" ht="24.75" hidden="1">
      <c r="A76" s="26" t="s">
        <v>33</v>
      </c>
      <c r="B76" s="27">
        <f>SUM(B77:B78)</f>
        <v>0</v>
      </c>
      <c r="C76" s="27">
        <f>SUM(C77:C78)</f>
        <v>0</v>
      </c>
      <c r="D76" s="28" t="e">
        <f t="shared" si="14"/>
        <v>#DIV/0!</v>
      </c>
      <c r="E76" s="27">
        <f>SUM(E77:E78)</f>
        <v>0</v>
      </c>
      <c r="F76" s="28" t="e">
        <f t="shared" si="24"/>
        <v>#DIV/0!</v>
      </c>
      <c r="G76" s="27">
        <f>SUM(G77:G78)</f>
        <v>0</v>
      </c>
      <c r="H76" s="28" t="e">
        <f t="shared" si="21"/>
        <v>#DIV/0!</v>
      </c>
      <c r="I76" s="27">
        <f>SUM(I77:I78)</f>
        <v>0</v>
      </c>
      <c r="J76" s="28" t="e">
        <f t="shared" si="22"/>
        <v>#DIV/0!</v>
      </c>
      <c r="K76" s="27">
        <f>SUM(K77:K78)</f>
        <v>0</v>
      </c>
      <c r="L76" s="28" t="e">
        <f t="shared" si="23"/>
        <v>#DIV/0!</v>
      </c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</row>
    <row r="77" spans="1:24" hidden="1">
      <c r="A77" s="17" t="str">
        <f>'фонд начисленной заработной пла'!A77</f>
        <v>(наименование предприятия, организации)</v>
      </c>
      <c r="B77" s="18"/>
      <c r="C77" s="19"/>
      <c r="D77" s="20" t="e">
        <f t="shared" si="14"/>
        <v>#DIV/0!</v>
      </c>
      <c r="E77" s="19"/>
      <c r="F77" s="20" t="e">
        <f t="shared" si="24"/>
        <v>#DIV/0!</v>
      </c>
      <c r="G77" s="19"/>
      <c r="H77" s="20" t="e">
        <f t="shared" si="21"/>
        <v>#DIV/0!</v>
      </c>
      <c r="I77" s="19"/>
      <c r="J77" s="20" t="e">
        <f t="shared" si="22"/>
        <v>#DIV/0!</v>
      </c>
      <c r="K77" s="19"/>
      <c r="L77" s="20" t="e">
        <f t="shared" si="23"/>
        <v>#DIV/0!</v>
      </c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</row>
    <row r="78" spans="1:24" hidden="1">
      <c r="A78" s="17" t="str">
        <f>'фонд начисленной заработной пла'!A78</f>
        <v>(наименование предприятия, организации)</v>
      </c>
      <c r="B78" s="18"/>
      <c r="C78" s="19"/>
      <c r="D78" s="20" t="e">
        <f t="shared" si="14"/>
        <v>#DIV/0!</v>
      </c>
      <c r="E78" s="19"/>
      <c r="F78" s="20" t="e">
        <f t="shared" si="24"/>
        <v>#DIV/0!</v>
      </c>
      <c r="G78" s="19"/>
      <c r="H78" s="20" t="e">
        <f t="shared" si="21"/>
        <v>#DIV/0!</v>
      </c>
      <c r="I78" s="19"/>
      <c r="J78" s="20" t="e">
        <f t="shared" si="22"/>
        <v>#DIV/0!</v>
      </c>
      <c r="K78" s="19"/>
      <c r="L78" s="20" t="e">
        <f t="shared" si="23"/>
        <v>#DIV/0!</v>
      </c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</row>
    <row r="79" spans="1:24" ht="24.75" hidden="1">
      <c r="A79" s="26" t="s">
        <v>34</v>
      </c>
      <c r="B79" s="27">
        <f>SUM(B80:B81)</f>
        <v>0</v>
      </c>
      <c r="C79" s="27">
        <f>SUM(C80:C81)</f>
        <v>0</v>
      </c>
      <c r="D79" s="28" t="e">
        <f t="shared" si="14"/>
        <v>#DIV/0!</v>
      </c>
      <c r="E79" s="27">
        <f>SUM(E80:E81)</f>
        <v>0</v>
      </c>
      <c r="F79" s="28" t="e">
        <f t="shared" si="24"/>
        <v>#DIV/0!</v>
      </c>
      <c r="G79" s="27">
        <f>SUM(G80:G81)</f>
        <v>0</v>
      </c>
      <c r="H79" s="28" t="e">
        <f t="shared" si="21"/>
        <v>#DIV/0!</v>
      </c>
      <c r="I79" s="27">
        <f>SUM(I80:I81)</f>
        <v>0</v>
      </c>
      <c r="J79" s="28" t="e">
        <f t="shared" si="22"/>
        <v>#DIV/0!</v>
      </c>
      <c r="K79" s="27">
        <f>SUM(K80:K81)</f>
        <v>0</v>
      </c>
      <c r="L79" s="28" t="e">
        <f t="shared" si="23"/>
        <v>#DIV/0!</v>
      </c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</row>
    <row r="80" spans="1:24" hidden="1">
      <c r="A80" s="17" t="str">
        <f>'фонд начисленной заработной пла'!A80</f>
        <v>(наименование предприятия, организации)</v>
      </c>
      <c r="B80" s="18"/>
      <c r="C80" s="19"/>
      <c r="D80" s="20" t="e">
        <f t="shared" si="14"/>
        <v>#DIV/0!</v>
      </c>
      <c r="E80" s="19"/>
      <c r="F80" s="20" t="e">
        <f t="shared" si="24"/>
        <v>#DIV/0!</v>
      </c>
      <c r="G80" s="19"/>
      <c r="H80" s="20" t="e">
        <f t="shared" si="21"/>
        <v>#DIV/0!</v>
      </c>
      <c r="I80" s="19"/>
      <c r="J80" s="20" t="e">
        <f t="shared" si="22"/>
        <v>#DIV/0!</v>
      </c>
      <c r="K80" s="19"/>
      <c r="L80" s="20" t="e">
        <f t="shared" si="23"/>
        <v>#DIV/0!</v>
      </c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</row>
    <row r="81" spans="1:24" hidden="1">
      <c r="A81" s="17" t="str">
        <f>'фонд начисленной заработной пла'!A81</f>
        <v>(наименование предприятия, организации)</v>
      </c>
      <c r="B81" s="18"/>
      <c r="C81" s="19"/>
      <c r="D81" s="20" t="e">
        <f t="shared" si="14"/>
        <v>#DIV/0!</v>
      </c>
      <c r="E81" s="19"/>
      <c r="F81" s="20" t="e">
        <f t="shared" si="24"/>
        <v>#DIV/0!</v>
      </c>
      <c r="G81" s="19"/>
      <c r="H81" s="20" t="e">
        <f t="shared" si="21"/>
        <v>#DIV/0!</v>
      </c>
      <c r="I81" s="19"/>
      <c r="J81" s="20" t="e">
        <f t="shared" si="22"/>
        <v>#DIV/0!</v>
      </c>
      <c r="K81" s="19"/>
      <c r="L81" s="20" t="e">
        <f t="shared" si="23"/>
        <v>#DIV/0!</v>
      </c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</row>
    <row r="82" spans="1:24" ht="24.75" hidden="1">
      <c r="A82" s="26" t="s">
        <v>35</v>
      </c>
      <c r="B82" s="27">
        <f>SUM(B83:B84)</f>
        <v>0</v>
      </c>
      <c r="C82" s="27">
        <f>SUM(C83:C84)</f>
        <v>0</v>
      </c>
      <c r="D82" s="28" t="e">
        <f t="shared" si="14"/>
        <v>#DIV/0!</v>
      </c>
      <c r="E82" s="27">
        <f>SUM(E83:E84)</f>
        <v>0</v>
      </c>
      <c r="F82" s="28" t="e">
        <f t="shared" si="24"/>
        <v>#DIV/0!</v>
      </c>
      <c r="G82" s="27">
        <f>SUM(G83:G84)</f>
        <v>0</v>
      </c>
      <c r="H82" s="28" t="e">
        <f t="shared" si="21"/>
        <v>#DIV/0!</v>
      </c>
      <c r="I82" s="27">
        <f>SUM(I83:I84)</f>
        <v>0</v>
      </c>
      <c r="J82" s="28" t="e">
        <f t="shared" si="22"/>
        <v>#DIV/0!</v>
      </c>
      <c r="K82" s="27">
        <f>SUM(K83:K84)</f>
        <v>0</v>
      </c>
      <c r="L82" s="28" t="e">
        <f t="shared" si="23"/>
        <v>#DIV/0!</v>
      </c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</row>
    <row r="83" spans="1:24" hidden="1">
      <c r="A83" s="17" t="str">
        <f>'фонд начисленной заработной пла'!A83</f>
        <v>(наименование предприятия, организации)</v>
      </c>
      <c r="B83" s="18"/>
      <c r="C83" s="19"/>
      <c r="D83" s="20" t="e">
        <f t="shared" si="14"/>
        <v>#DIV/0!</v>
      </c>
      <c r="E83" s="19"/>
      <c r="F83" s="20" t="e">
        <f t="shared" si="24"/>
        <v>#DIV/0!</v>
      </c>
      <c r="G83" s="19"/>
      <c r="H83" s="20" t="e">
        <f t="shared" si="21"/>
        <v>#DIV/0!</v>
      </c>
      <c r="I83" s="19"/>
      <c r="J83" s="20" t="e">
        <f t="shared" si="22"/>
        <v>#DIV/0!</v>
      </c>
      <c r="K83" s="19"/>
      <c r="L83" s="20" t="e">
        <f t="shared" si="23"/>
        <v>#DIV/0!</v>
      </c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</row>
    <row r="84" spans="1:24" hidden="1">
      <c r="A84" s="17" t="str">
        <f>'фонд начисленной заработной пла'!A84</f>
        <v>(наименование предприятия, организации)</v>
      </c>
      <c r="B84" s="18"/>
      <c r="C84" s="19"/>
      <c r="D84" s="20" t="e">
        <f t="shared" si="14"/>
        <v>#DIV/0!</v>
      </c>
      <c r="E84" s="19"/>
      <c r="F84" s="20" t="e">
        <f t="shared" si="24"/>
        <v>#DIV/0!</v>
      </c>
      <c r="G84" s="19"/>
      <c r="H84" s="20" t="e">
        <f t="shared" si="21"/>
        <v>#DIV/0!</v>
      </c>
      <c r="I84" s="19"/>
      <c r="J84" s="20" t="e">
        <f t="shared" si="22"/>
        <v>#DIV/0!</v>
      </c>
      <c r="K84" s="19"/>
      <c r="L84" s="20" t="e">
        <f t="shared" si="23"/>
        <v>#DIV/0!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</row>
    <row r="85" spans="1:24" hidden="1">
      <c r="A85" s="26" t="s">
        <v>36</v>
      </c>
      <c r="B85" s="27">
        <f>SUM(B86:B87)</f>
        <v>0</v>
      </c>
      <c r="C85" s="27">
        <f>SUM(C86:C87)</f>
        <v>0</v>
      </c>
      <c r="D85" s="28" t="e">
        <f t="shared" si="14"/>
        <v>#DIV/0!</v>
      </c>
      <c r="E85" s="27">
        <f>SUM(E86:E87)</f>
        <v>0</v>
      </c>
      <c r="F85" s="28" t="e">
        <f t="shared" si="24"/>
        <v>#DIV/0!</v>
      </c>
      <c r="G85" s="27">
        <f>SUM(G86:G87)</f>
        <v>0</v>
      </c>
      <c r="H85" s="28" t="e">
        <f t="shared" si="21"/>
        <v>#DIV/0!</v>
      </c>
      <c r="I85" s="27">
        <f>SUM(I86:I87)</f>
        <v>0</v>
      </c>
      <c r="J85" s="28" t="e">
        <f t="shared" si="22"/>
        <v>#DIV/0!</v>
      </c>
      <c r="K85" s="27">
        <f>SUM(K86:K87)</f>
        <v>0</v>
      </c>
      <c r="L85" s="28" t="e">
        <f t="shared" si="23"/>
        <v>#DIV/0!</v>
      </c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</row>
    <row r="86" spans="1:24" hidden="1">
      <c r="A86" s="17" t="str">
        <f>'фонд начисленной заработной пла'!A86</f>
        <v>(наименование предприятия, организации)</v>
      </c>
      <c r="B86" s="18"/>
      <c r="C86" s="19"/>
      <c r="D86" s="20" t="e">
        <f t="shared" si="14"/>
        <v>#DIV/0!</v>
      </c>
      <c r="E86" s="19"/>
      <c r="F86" s="20" t="e">
        <f t="shared" si="24"/>
        <v>#DIV/0!</v>
      </c>
      <c r="G86" s="19"/>
      <c r="H86" s="20" t="e">
        <f t="shared" si="21"/>
        <v>#DIV/0!</v>
      </c>
      <c r="I86" s="19"/>
      <c r="J86" s="20" t="e">
        <f t="shared" si="22"/>
        <v>#DIV/0!</v>
      </c>
      <c r="K86" s="19"/>
      <c r="L86" s="20" t="e">
        <f t="shared" si="23"/>
        <v>#DIV/0!</v>
      </c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</row>
    <row r="87" spans="1:24" hidden="1">
      <c r="A87" s="17" t="str">
        <f>'фонд начисленной заработной пла'!A87</f>
        <v>(наименование предприятия, организации)</v>
      </c>
      <c r="B87" s="18"/>
      <c r="C87" s="19"/>
      <c r="D87" s="20" t="e">
        <f t="shared" si="14"/>
        <v>#DIV/0!</v>
      </c>
      <c r="E87" s="19"/>
      <c r="F87" s="20" t="e">
        <f t="shared" si="24"/>
        <v>#DIV/0!</v>
      </c>
      <c r="G87" s="19"/>
      <c r="H87" s="20" t="e">
        <f t="shared" si="21"/>
        <v>#DIV/0!</v>
      </c>
      <c r="I87" s="19"/>
      <c r="J87" s="20" t="e">
        <f t="shared" si="22"/>
        <v>#DIV/0!</v>
      </c>
      <c r="K87" s="19"/>
      <c r="L87" s="20" t="e">
        <f t="shared" si="23"/>
        <v>#DIV/0!</v>
      </c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</row>
    <row r="88" spans="1:24" hidden="1">
      <c r="A88" s="26" t="s">
        <v>37</v>
      </c>
      <c r="B88" s="27">
        <f>SUM(B89:B90)</f>
        <v>0</v>
      </c>
      <c r="C88" s="27">
        <f>SUM(C89:C90)</f>
        <v>0</v>
      </c>
      <c r="D88" s="28" t="e">
        <f t="shared" si="14"/>
        <v>#DIV/0!</v>
      </c>
      <c r="E88" s="27">
        <f>SUM(E89:E90)</f>
        <v>0</v>
      </c>
      <c r="F88" s="28" t="e">
        <f t="shared" si="24"/>
        <v>#DIV/0!</v>
      </c>
      <c r="G88" s="27">
        <f>SUM(G89:G90)</f>
        <v>0</v>
      </c>
      <c r="H88" s="28" t="e">
        <f t="shared" si="21"/>
        <v>#DIV/0!</v>
      </c>
      <c r="I88" s="27">
        <f>SUM(I89:I90)</f>
        <v>0</v>
      </c>
      <c r="J88" s="28" t="e">
        <f t="shared" si="22"/>
        <v>#DIV/0!</v>
      </c>
      <c r="K88" s="27">
        <f>SUM(K89:K90)</f>
        <v>0</v>
      </c>
      <c r="L88" s="28" t="e">
        <f t="shared" si="23"/>
        <v>#DIV/0!</v>
      </c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</row>
    <row r="89" spans="1:24" hidden="1">
      <c r="A89" s="17" t="str">
        <f>'фонд начисленной заработной пла'!A89</f>
        <v>(наименование предприятия, организации)</v>
      </c>
      <c r="B89" s="18"/>
      <c r="C89" s="19"/>
      <c r="D89" s="20" t="e">
        <f t="shared" si="14"/>
        <v>#DIV/0!</v>
      </c>
      <c r="E89" s="19"/>
      <c r="F89" s="20" t="e">
        <f t="shared" ref="F89:F119" si="25">ROUND(E89/C89*100,1)</f>
        <v>#DIV/0!</v>
      </c>
      <c r="G89" s="19"/>
      <c r="H89" s="20" t="e">
        <f t="shared" si="21"/>
        <v>#DIV/0!</v>
      </c>
      <c r="I89" s="19"/>
      <c r="J89" s="20" t="e">
        <f t="shared" si="22"/>
        <v>#DIV/0!</v>
      </c>
      <c r="K89" s="19"/>
      <c r="L89" s="20" t="e">
        <f t="shared" si="23"/>
        <v>#DIV/0!</v>
      </c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</row>
    <row r="90" spans="1:24" hidden="1">
      <c r="A90" s="17" t="str">
        <f>'фонд начисленной заработной пла'!A90</f>
        <v>(наименование предприятия, организации)</v>
      </c>
      <c r="B90" s="18"/>
      <c r="C90" s="19"/>
      <c r="D90" s="20" t="e">
        <f t="shared" ref="D90:D135" si="26">ROUND(C90/B90*100,1)</f>
        <v>#DIV/0!</v>
      </c>
      <c r="E90" s="19"/>
      <c r="F90" s="20" t="e">
        <f t="shared" si="25"/>
        <v>#DIV/0!</v>
      </c>
      <c r="G90" s="19"/>
      <c r="H90" s="20" t="e">
        <f t="shared" si="21"/>
        <v>#DIV/0!</v>
      </c>
      <c r="I90" s="19"/>
      <c r="J90" s="20" t="e">
        <f t="shared" si="22"/>
        <v>#DIV/0!</v>
      </c>
      <c r="K90" s="19"/>
      <c r="L90" s="20" t="e">
        <f t="shared" si="23"/>
        <v>#DIV/0!</v>
      </c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</row>
    <row r="91" spans="1:24" hidden="1">
      <c r="A91" s="26" t="s">
        <v>38</v>
      </c>
      <c r="B91" s="27">
        <f>SUM(B92:B93)</f>
        <v>0</v>
      </c>
      <c r="C91" s="27">
        <f>SUM(C92:C93)</f>
        <v>0</v>
      </c>
      <c r="D91" s="28" t="e">
        <f t="shared" si="26"/>
        <v>#DIV/0!</v>
      </c>
      <c r="E91" s="27">
        <f>SUM(E92:E93)</f>
        <v>0</v>
      </c>
      <c r="F91" s="28" t="e">
        <f t="shared" si="25"/>
        <v>#DIV/0!</v>
      </c>
      <c r="G91" s="27">
        <f>SUM(G92:G93)</f>
        <v>0</v>
      </c>
      <c r="H91" s="28" t="e">
        <f t="shared" si="21"/>
        <v>#DIV/0!</v>
      </c>
      <c r="I91" s="27">
        <f>SUM(I92:I93)</f>
        <v>0</v>
      </c>
      <c r="J91" s="28" t="e">
        <f t="shared" si="22"/>
        <v>#DIV/0!</v>
      </c>
      <c r="K91" s="27">
        <f>SUM(K92:K93)</f>
        <v>0</v>
      </c>
      <c r="L91" s="28" t="e">
        <f t="shared" si="23"/>
        <v>#DIV/0!</v>
      </c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</row>
    <row r="92" spans="1:24" hidden="1">
      <c r="A92" s="17" t="str">
        <f>'фонд начисленной заработной пла'!A92</f>
        <v>(наименование предприятия, организации)</v>
      </c>
      <c r="B92" s="18"/>
      <c r="C92" s="19"/>
      <c r="D92" s="20" t="e">
        <f t="shared" si="26"/>
        <v>#DIV/0!</v>
      </c>
      <c r="E92" s="19"/>
      <c r="F92" s="20" t="e">
        <f t="shared" si="25"/>
        <v>#DIV/0!</v>
      </c>
      <c r="G92" s="19"/>
      <c r="H92" s="20" t="e">
        <f t="shared" si="21"/>
        <v>#DIV/0!</v>
      </c>
      <c r="I92" s="19"/>
      <c r="J92" s="20" t="e">
        <f t="shared" si="22"/>
        <v>#DIV/0!</v>
      </c>
      <c r="K92" s="19"/>
      <c r="L92" s="20" t="e">
        <f t="shared" si="23"/>
        <v>#DIV/0!</v>
      </c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</row>
    <row r="93" spans="1:24" hidden="1">
      <c r="A93" s="17" t="str">
        <f>'фонд начисленной заработной пла'!A93</f>
        <v>(наименование предприятия, организации)</v>
      </c>
      <c r="B93" s="18"/>
      <c r="C93" s="19"/>
      <c r="D93" s="20" t="e">
        <f t="shared" si="26"/>
        <v>#DIV/0!</v>
      </c>
      <c r="E93" s="19"/>
      <c r="F93" s="20" t="e">
        <f t="shared" si="25"/>
        <v>#DIV/0!</v>
      </c>
      <c r="G93" s="19"/>
      <c r="H93" s="20" t="e">
        <f t="shared" si="21"/>
        <v>#DIV/0!</v>
      </c>
      <c r="I93" s="19"/>
      <c r="J93" s="20" t="e">
        <f t="shared" si="22"/>
        <v>#DIV/0!</v>
      </c>
      <c r="K93" s="19"/>
      <c r="L93" s="20" t="e">
        <f t="shared" si="23"/>
        <v>#DIV/0!</v>
      </c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</row>
    <row r="94" spans="1:24" ht="27.75" customHeight="1">
      <c r="A94" s="36" t="s">
        <v>39</v>
      </c>
      <c r="B94" s="37">
        <f>SUM(B95:B96)</f>
        <v>44.4</v>
      </c>
      <c r="C94" s="37">
        <f>SUM(C95:C96)</f>
        <v>41.3</v>
      </c>
      <c r="D94" s="38">
        <f t="shared" si="26"/>
        <v>93</v>
      </c>
      <c r="E94" s="37">
        <f>SUM(E95:E96)</f>
        <v>49</v>
      </c>
      <c r="F94" s="38">
        <f t="shared" si="25"/>
        <v>118.6</v>
      </c>
      <c r="G94" s="37">
        <f>SUM(G95:G96)</f>
        <v>49</v>
      </c>
      <c r="H94" s="38">
        <f t="shared" si="21"/>
        <v>100</v>
      </c>
      <c r="I94" s="37">
        <f>SUM(I95:I96)</f>
        <v>49</v>
      </c>
      <c r="J94" s="38">
        <f t="shared" si="22"/>
        <v>100</v>
      </c>
      <c r="K94" s="37">
        <f>SUM(K95:K96)</f>
        <v>49</v>
      </c>
      <c r="L94" s="38">
        <f t="shared" si="23"/>
        <v>100</v>
      </c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</row>
    <row r="95" spans="1:24">
      <c r="A95" s="17" t="str">
        <f>'фонд начисленной заработной пла'!A95</f>
        <v>Щигровский филиал ОАО "Курскгаз"</v>
      </c>
      <c r="B95" s="64">
        <v>28</v>
      </c>
      <c r="C95" s="19">
        <v>27</v>
      </c>
      <c r="D95" s="20">
        <f t="shared" si="26"/>
        <v>96.4</v>
      </c>
      <c r="E95" s="19">
        <v>35</v>
      </c>
      <c r="F95" s="20">
        <f t="shared" si="25"/>
        <v>129.6</v>
      </c>
      <c r="G95" s="19">
        <v>35</v>
      </c>
      <c r="H95" s="20">
        <f t="shared" si="21"/>
        <v>100</v>
      </c>
      <c r="I95" s="19">
        <v>35</v>
      </c>
      <c r="J95" s="20">
        <f t="shared" si="22"/>
        <v>100</v>
      </c>
      <c r="K95" s="19">
        <v>35</v>
      </c>
      <c r="L95" s="20">
        <f t="shared" si="23"/>
        <v>100</v>
      </c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</row>
    <row r="96" spans="1:24">
      <c r="A96" s="17" t="str">
        <f>'фонд начисленной заработной пла'!A96</f>
        <v>прочие</v>
      </c>
      <c r="B96" s="64">
        <v>16.399999999999999</v>
      </c>
      <c r="C96" s="19">
        <v>14.3</v>
      </c>
      <c r="D96" s="20">
        <f t="shared" si="26"/>
        <v>87.2</v>
      </c>
      <c r="E96" s="19">
        <v>14</v>
      </c>
      <c r="F96" s="20">
        <f t="shared" si="25"/>
        <v>97.9</v>
      </c>
      <c r="G96" s="19">
        <v>14</v>
      </c>
      <c r="H96" s="20">
        <f t="shared" ref="H96:H159" si="27">ROUND(G96/E96*100,1)</f>
        <v>100</v>
      </c>
      <c r="I96" s="19">
        <v>14</v>
      </c>
      <c r="J96" s="20">
        <f t="shared" ref="J96:J152" si="28">ROUND(I96/G96*100,1)</f>
        <v>100</v>
      </c>
      <c r="K96" s="19">
        <v>14</v>
      </c>
      <c r="L96" s="20">
        <f t="shared" ref="L96:L159" si="29">ROUND(K96/I96*100,1)</f>
        <v>100</v>
      </c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</row>
    <row r="97" spans="1:24" ht="36.75">
      <c r="A97" s="36" t="s">
        <v>40</v>
      </c>
      <c r="B97" s="37">
        <f>SUM(B98:B99)</f>
        <v>45</v>
      </c>
      <c r="C97" s="37">
        <f>SUM(C98:C99)</f>
        <v>23</v>
      </c>
      <c r="D97" s="38">
        <f t="shared" si="26"/>
        <v>51.1</v>
      </c>
      <c r="E97" s="37">
        <f>SUM(E98:E99)</f>
        <v>23</v>
      </c>
      <c r="F97" s="38">
        <f t="shared" si="25"/>
        <v>100</v>
      </c>
      <c r="G97" s="37">
        <f>SUM(G98:G99)</f>
        <v>23</v>
      </c>
      <c r="H97" s="38">
        <f t="shared" si="27"/>
        <v>100</v>
      </c>
      <c r="I97" s="37">
        <f>SUM(I98:I99)</f>
        <v>23</v>
      </c>
      <c r="J97" s="38">
        <f t="shared" si="28"/>
        <v>100</v>
      </c>
      <c r="K97" s="37">
        <f>SUM(K98:K99)</f>
        <v>23</v>
      </c>
      <c r="L97" s="38">
        <f t="shared" si="29"/>
        <v>100</v>
      </c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</row>
    <row r="98" spans="1:24">
      <c r="A98" s="17" t="str">
        <f>'фонд начисленной заработной пла'!A98</f>
        <v>ООО "Курскоблводоканал"</v>
      </c>
      <c r="B98" s="64">
        <v>31</v>
      </c>
      <c r="C98" s="19">
        <v>8</v>
      </c>
      <c r="D98" s="20">
        <f t="shared" si="26"/>
        <v>25.8</v>
      </c>
      <c r="E98" s="19">
        <v>8</v>
      </c>
      <c r="F98" s="20">
        <f t="shared" si="25"/>
        <v>100</v>
      </c>
      <c r="G98" s="19">
        <v>8</v>
      </c>
      <c r="H98" s="20">
        <f t="shared" si="27"/>
        <v>100</v>
      </c>
      <c r="I98" s="19">
        <v>8</v>
      </c>
      <c r="J98" s="20">
        <f t="shared" si="28"/>
        <v>100</v>
      </c>
      <c r="K98" s="19">
        <v>8</v>
      </c>
      <c r="L98" s="20">
        <f t="shared" si="29"/>
        <v>100</v>
      </c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</row>
    <row r="99" spans="1:24">
      <c r="A99" s="17" t="str">
        <f>'фонд начисленной заработной пла'!A99</f>
        <v>МУП "Водоканал-Сервис"</v>
      </c>
      <c r="B99" s="64">
        <v>14</v>
      </c>
      <c r="C99" s="19">
        <v>15</v>
      </c>
      <c r="D99" s="20">
        <f t="shared" si="26"/>
        <v>107.1</v>
      </c>
      <c r="E99" s="19">
        <v>15</v>
      </c>
      <c r="F99" s="20">
        <f t="shared" si="25"/>
        <v>100</v>
      </c>
      <c r="G99" s="19">
        <v>15</v>
      </c>
      <c r="H99" s="20">
        <f t="shared" si="27"/>
        <v>100</v>
      </c>
      <c r="I99" s="19">
        <v>15</v>
      </c>
      <c r="J99" s="20">
        <f t="shared" si="28"/>
        <v>100</v>
      </c>
      <c r="K99" s="19">
        <v>15</v>
      </c>
      <c r="L99" s="20">
        <f t="shared" si="29"/>
        <v>100</v>
      </c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</row>
    <row r="100" spans="1:24" hidden="1">
      <c r="A100" s="36" t="s">
        <v>4</v>
      </c>
      <c r="B100" s="37">
        <f>SUM(B101:B103)</f>
        <v>0</v>
      </c>
      <c r="C100" s="37">
        <f>SUM(C101:C103)</f>
        <v>0</v>
      </c>
      <c r="D100" s="38" t="e">
        <f t="shared" si="26"/>
        <v>#DIV/0!</v>
      </c>
      <c r="E100" s="37">
        <f>SUM(E101:E103)</f>
        <v>0</v>
      </c>
      <c r="F100" s="38" t="e">
        <f t="shared" si="25"/>
        <v>#DIV/0!</v>
      </c>
      <c r="G100" s="37">
        <f>SUM(G101:G103)</f>
        <v>0</v>
      </c>
      <c r="H100" s="38" t="e">
        <f t="shared" si="27"/>
        <v>#DIV/0!</v>
      </c>
      <c r="I100" s="37">
        <f>SUM(I101:I103)</f>
        <v>0</v>
      </c>
      <c r="J100" s="38" t="e">
        <f t="shared" si="28"/>
        <v>#DIV/0!</v>
      </c>
      <c r="K100" s="37">
        <f>SUM(K101:K103)</f>
        <v>0</v>
      </c>
      <c r="L100" s="38" t="e">
        <f t="shared" si="29"/>
        <v>#DIV/0!</v>
      </c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</row>
    <row r="101" spans="1:24" hidden="1">
      <c r="A101" s="17" t="str">
        <f>'фонд начисленной заработной пла'!A101</f>
        <v>(наименование предприятия, организации)</v>
      </c>
      <c r="B101" s="18"/>
      <c r="C101" s="19"/>
      <c r="D101" s="20" t="e">
        <f t="shared" si="26"/>
        <v>#DIV/0!</v>
      </c>
      <c r="E101" s="19"/>
      <c r="F101" s="20" t="e">
        <f t="shared" si="25"/>
        <v>#DIV/0!</v>
      </c>
      <c r="G101" s="19"/>
      <c r="H101" s="20" t="e">
        <f t="shared" si="27"/>
        <v>#DIV/0!</v>
      </c>
      <c r="I101" s="19"/>
      <c r="J101" s="20" t="e">
        <f t="shared" si="28"/>
        <v>#DIV/0!</v>
      </c>
      <c r="K101" s="19"/>
      <c r="L101" s="20" t="e">
        <f t="shared" si="29"/>
        <v>#DIV/0!</v>
      </c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</row>
    <row r="102" spans="1:24" hidden="1">
      <c r="A102" s="17" t="str">
        <f>'фонд начисленной заработной пла'!A102</f>
        <v>(наименование предприятия, организации)</v>
      </c>
      <c r="B102" s="18"/>
      <c r="C102" s="19"/>
      <c r="D102" s="20" t="e">
        <f t="shared" si="26"/>
        <v>#DIV/0!</v>
      </c>
      <c r="E102" s="19"/>
      <c r="F102" s="20" t="e">
        <f t="shared" si="25"/>
        <v>#DIV/0!</v>
      </c>
      <c r="G102" s="19"/>
      <c r="H102" s="20" t="e">
        <f t="shared" si="27"/>
        <v>#DIV/0!</v>
      </c>
      <c r="I102" s="19"/>
      <c r="J102" s="20" t="e">
        <f t="shared" si="28"/>
        <v>#DIV/0!</v>
      </c>
      <c r="K102" s="19"/>
      <c r="L102" s="20" t="e">
        <f t="shared" si="29"/>
        <v>#DIV/0!</v>
      </c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</row>
    <row r="103" spans="1:24" hidden="1">
      <c r="A103" s="17" t="str">
        <f>'фонд начисленной заработной пла'!A103</f>
        <v>(наименование предприятия, организации)</v>
      </c>
      <c r="B103" s="18"/>
      <c r="C103" s="19"/>
      <c r="D103" s="20" t="e">
        <f t="shared" si="26"/>
        <v>#DIV/0!</v>
      </c>
      <c r="E103" s="19"/>
      <c r="F103" s="20" t="e">
        <f t="shared" si="25"/>
        <v>#DIV/0!</v>
      </c>
      <c r="G103" s="19"/>
      <c r="H103" s="20" t="e">
        <f t="shared" si="27"/>
        <v>#DIV/0!</v>
      </c>
      <c r="I103" s="19"/>
      <c r="J103" s="20" t="e">
        <f t="shared" si="28"/>
        <v>#DIV/0!</v>
      </c>
      <c r="K103" s="19"/>
      <c r="L103" s="20" t="e">
        <f t="shared" si="29"/>
        <v>#DIV/0!</v>
      </c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</row>
    <row r="104" spans="1:24" ht="24.75">
      <c r="A104" s="36" t="s">
        <v>41</v>
      </c>
      <c r="B104" s="37">
        <f>SUM(B105:B107)</f>
        <v>70</v>
      </c>
      <c r="C104" s="37">
        <f>SUM(C105:C107)</f>
        <v>60</v>
      </c>
      <c r="D104" s="38">
        <f t="shared" si="26"/>
        <v>85.7</v>
      </c>
      <c r="E104" s="37">
        <f>SUM(E105:E107)</f>
        <v>60</v>
      </c>
      <c r="F104" s="38">
        <f t="shared" si="25"/>
        <v>100</v>
      </c>
      <c r="G104" s="37">
        <f>SUM(G105:G107)</f>
        <v>60</v>
      </c>
      <c r="H104" s="38">
        <f t="shared" si="27"/>
        <v>100</v>
      </c>
      <c r="I104" s="37">
        <f>SUM(I105:I107)</f>
        <v>60</v>
      </c>
      <c r="J104" s="38">
        <f t="shared" si="28"/>
        <v>100</v>
      </c>
      <c r="K104" s="37">
        <f>SUM(K105:K107)</f>
        <v>60</v>
      </c>
      <c r="L104" s="38">
        <f t="shared" si="29"/>
        <v>100</v>
      </c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</row>
    <row r="105" spans="1:24" ht="24" customHeight="1">
      <c r="A105" s="17" t="str">
        <f>'фонд начисленной заработной пла'!A105</f>
        <v>ООО "Магнит у дома"по Черемисиновскому району</v>
      </c>
      <c r="B105" s="64">
        <v>11</v>
      </c>
      <c r="C105" s="19">
        <v>11</v>
      </c>
      <c r="D105" s="20">
        <f t="shared" si="26"/>
        <v>100</v>
      </c>
      <c r="E105" s="19">
        <v>11</v>
      </c>
      <c r="F105" s="20">
        <f t="shared" si="25"/>
        <v>100</v>
      </c>
      <c r="G105" s="19">
        <v>11</v>
      </c>
      <c r="H105" s="20">
        <f t="shared" si="27"/>
        <v>100</v>
      </c>
      <c r="I105" s="19">
        <v>11</v>
      </c>
      <c r="J105" s="20">
        <f t="shared" si="28"/>
        <v>100</v>
      </c>
      <c r="K105" s="19">
        <v>11</v>
      </c>
      <c r="L105" s="20">
        <f t="shared" si="29"/>
        <v>100</v>
      </c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</row>
    <row r="106" spans="1:24" ht="24" customHeight="1">
      <c r="A106" s="17" t="str">
        <f>'фонд начисленной заработной пла'!A106</f>
        <v>ООО "Агроторг"4102-Пятерочка рп Черемисиново</v>
      </c>
      <c r="B106" s="64">
        <v>10</v>
      </c>
      <c r="C106" s="19">
        <v>10</v>
      </c>
      <c r="D106" s="20">
        <f t="shared" si="26"/>
        <v>100</v>
      </c>
      <c r="E106" s="19">
        <v>10</v>
      </c>
      <c r="F106" s="20">
        <f t="shared" si="25"/>
        <v>100</v>
      </c>
      <c r="G106" s="19">
        <v>10</v>
      </c>
      <c r="H106" s="20">
        <f t="shared" si="27"/>
        <v>100</v>
      </c>
      <c r="I106" s="19">
        <v>10</v>
      </c>
      <c r="J106" s="20">
        <f t="shared" si="28"/>
        <v>100</v>
      </c>
      <c r="K106" s="19">
        <v>10</v>
      </c>
      <c r="L106" s="20">
        <f t="shared" si="29"/>
        <v>100</v>
      </c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</row>
    <row r="107" spans="1:24">
      <c r="A107" s="17" t="str">
        <f>'фонд начисленной заработной пла'!A107</f>
        <v>прочие</v>
      </c>
      <c r="B107" s="64">
        <v>49</v>
      </c>
      <c r="C107" s="19">
        <v>39</v>
      </c>
      <c r="D107" s="20">
        <f t="shared" si="26"/>
        <v>79.599999999999994</v>
      </c>
      <c r="E107" s="19">
        <v>39</v>
      </c>
      <c r="F107" s="20">
        <f t="shared" si="25"/>
        <v>100</v>
      </c>
      <c r="G107" s="19">
        <v>39</v>
      </c>
      <c r="H107" s="20">
        <f t="shared" si="27"/>
        <v>100</v>
      </c>
      <c r="I107" s="19">
        <v>39</v>
      </c>
      <c r="J107" s="20">
        <f t="shared" si="28"/>
        <v>100</v>
      </c>
      <c r="K107" s="19">
        <v>39</v>
      </c>
      <c r="L107" s="20">
        <f t="shared" si="29"/>
        <v>100</v>
      </c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</row>
    <row r="108" spans="1:24">
      <c r="A108" s="36" t="s">
        <v>42</v>
      </c>
      <c r="B108" s="37">
        <f>SUM(B109:B111)</f>
        <v>108.1</v>
      </c>
      <c r="C108" s="37">
        <f>SUM(C109:C111)</f>
        <v>108.7</v>
      </c>
      <c r="D108" s="38">
        <f t="shared" si="26"/>
        <v>100.6</v>
      </c>
      <c r="E108" s="37">
        <f>SUM(E109:E111)</f>
        <v>108.7</v>
      </c>
      <c r="F108" s="38">
        <f t="shared" si="25"/>
        <v>100</v>
      </c>
      <c r="G108" s="37">
        <f>SUM(G109:G111)</f>
        <v>108.7</v>
      </c>
      <c r="H108" s="38">
        <f t="shared" si="27"/>
        <v>100</v>
      </c>
      <c r="I108" s="37">
        <f>SUM(I109:I111)</f>
        <v>108.7</v>
      </c>
      <c r="J108" s="38">
        <f t="shared" si="28"/>
        <v>100</v>
      </c>
      <c r="K108" s="37">
        <f>SUM(K109:K111)</f>
        <v>108.7</v>
      </c>
      <c r="L108" s="38">
        <f t="shared" si="29"/>
        <v>100</v>
      </c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</row>
    <row r="109" spans="1:24" ht="32.25" customHeight="1">
      <c r="A109" s="17" t="str">
        <f>'фонд начисленной заработной пла'!A109</f>
        <v>Черемисиновское подразделение ООО "Мострансгаз"</v>
      </c>
      <c r="B109" s="19">
        <v>108.1</v>
      </c>
      <c r="C109" s="19">
        <v>108.7</v>
      </c>
      <c r="D109" s="20">
        <f t="shared" si="26"/>
        <v>100.6</v>
      </c>
      <c r="E109" s="19">
        <v>108.7</v>
      </c>
      <c r="F109" s="20">
        <f t="shared" si="25"/>
        <v>100</v>
      </c>
      <c r="G109" s="19">
        <v>108.7</v>
      </c>
      <c r="H109" s="20">
        <f t="shared" si="27"/>
        <v>100</v>
      </c>
      <c r="I109" s="19">
        <v>108.7</v>
      </c>
      <c r="J109" s="20">
        <f t="shared" si="28"/>
        <v>100</v>
      </c>
      <c r="K109" s="19">
        <v>108.7</v>
      </c>
      <c r="L109" s="20">
        <f t="shared" si="29"/>
        <v>100</v>
      </c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</row>
    <row r="110" spans="1:24" hidden="1">
      <c r="A110" s="17" t="str">
        <f>'фонд начисленной заработной пла'!A110</f>
        <v>(наименование предприятия, организации)</v>
      </c>
      <c r="B110" s="19"/>
      <c r="C110" s="19"/>
      <c r="D110" s="20" t="e">
        <f t="shared" si="26"/>
        <v>#DIV/0!</v>
      </c>
      <c r="E110" s="19"/>
      <c r="F110" s="20" t="e">
        <f t="shared" si="25"/>
        <v>#DIV/0!</v>
      </c>
      <c r="G110" s="19"/>
      <c r="H110" s="20" t="e">
        <f t="shared" si="27"/>
        <v>#DIV/0!</v>
      </c>
      <c r="I110" s="19"/>
      <c r="J110" s="20" t="e">
        <f t="shared" si="28"/>
        <v>#DIV/0!</v>
      </c>
      <c r="K110" s="19"/>
      <c r="L110" s="20" t="e">
        <f t="shared" si="29"/>
        <v>#DIV/0!</v>
      </c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</row>
    <row r="111" spans="1:24" hidden="1">
      <c r="A111" s="17" t="str">
        <f>'фонд начисленной заработной пла'!A111</f>
        <v>(наименование предприятия, организации)</v>
      </c>
      <c r="B111" s="19"/>
      <c r="C111" s="19"/>
      <c r="D111" s="20" t="e">
        <f t="shared" si="26"/>
        <v>#DIV/0!</v>
      </c>
      <c r="E111" s="19"/>
      <c r="F111" s="20" t="e">
        <f t="shared" si="25"/>
        <v>#DIV/0!</v>
      </c>
      <c r="G111" s="19"/>
      <c r="H111" s="20" t="e">
        <f t="shared" si="27"/>
        <v>#DIV/0!</v>
      </c>
      <c r="I111" s="19"/>
      <c r="J111" s="20" t="e">
        <f t="shared" si="28"/>
        <v>#DIV/0!</v>
      </c>
      <c r="K111" s="19"/>
      <c r="L111" s="20" t="e">
        <f t="shared" si="29"/>
        <v>#DIV/0!</v>
      </c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</row>
    <row r="112" spans="1:24" ht="27" hidden="1" customHeight="1">
      <c r="A112" s="36" t="s">
        <v>43</v>
      </c>
      <c r="B112" s="37">
        <f>SUM(B113:B115)</f>
        <v>0</v>
      </c>
      <c r="C112" s="37">
        <f>SUM(C113:C115)</f>
        <v>0</v>
      </c>
      <c r="D112" s="38" t="e">
        <f t="shared" si="26"/>
        <v>#DIV/0!</v>
      </c>
      <c r="E112" s="37">
        <f>SUM(E113:E115)</f>
        <v>0</v>
      </c>
      <c r="F112" s="38" t="e">
        <f t="shared" si="25"/>
        <v>#DIV/0!</v>
      </c>
      <c r="G112" s="37">
        <f>SUM(G113:G115)</f>
        <v>0</v>
      </c>
      <c r="H112" s="38" t="e">
        <f t="shared" si="27"/>
        <v>#DIV/0!</v>
      </c>
      <c r="I112" s="37">
        <f>SUM(I113:I115)</f>
        <v>0</v>
      </c>
      <c r="J112" s="38" t="e">
        <f t="shared" si="28"/>
        <v>#DIV/0!</v>
      </c>
      <c r="K112" s="37">
        <f>SUM(K113:K115)</f>
        <v>0</v>
      </c>
      <c r="L112" s="38" t="e">
        <f t="shared" si="29"/>
        <v>#DIV/0!</v>
      </c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</row>
    <row r="113" spans="1:24" hidden="1">
      <c r="A113" s="17" t="str">
        <f>'фонд начисленной заработной пла'!A113</f>
        <v>(наименование предприятия, организации)</v>
      </c>
      <c r="B113" s="19"/>
      <c r="C113" s="19"/>
      <c r="D113" s="20" t="e">
        <f t="shared" si="26"/>
        <v>#DIV/0!</v>
      </c>
      <c r="E113" s="19"/>
      <c r="F113" s="20" t="e">
        <f t="shared" si="25"/>
        <v>#DIV/0!</v>
      </c>
      <c r="G113" s="19"/>
      <c r="H113" s="20" t="e">
        <f t="shared" si="27"/>
        <v>#DIV/0!</v>
      </c>
      <c r="I113" s="19"/>
      <c r="J113" s="20" t="e">
        <f t="shared" si="28"/>
        <v>#DIV/0!</v>
      </c>
      <c r="K113" s="19"/>
      <c r="L113" s="20" t="e">
        <f t="shared" si="29"/>
        <v>#DIV/0!</v>
      </c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</row>
    <row r="114" spans="1:24" hidden="1">
      <c r="A114" s="17" t="str">
        <f>'фонд начисленной заработной пла'!A114</f>
        <v>(наименование предприятия, организации)</v>
      </c>
      <c r="B114" s="19"/>
      <c r="C114" s="19"/>
      <c r="D114" s="20" t="e">
        <f t="shared" si="26"/>
        <v>#DIV/0!</v>
      </c>
      <c r="E114" s="19"/>
      <c r="F114" s="20" t="e">
        <f t="shared" si="25"/>
        <v>#DIV/0!</v>
      </c>
      <c r="G114" s="19"/>
      <c r="H114" s="20" t="e">
        <f t="shared" si="27"/>
        <v>#DIV/0!</v>
      </c>
      <c r="I114" s="19"/>
      <c r="J114" s="20" t="e">
        <f t="shared" si="28"/>
        <v>#DIV/0!</v>
      </c>
      <c r="K114" s="19"/>
      <c r="L114" s="20" t="e">
        <f t="shared" si="29"/>
        <v>#DIV/0!</v>
      </c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</row>
    <row r="115" spans="1:24" hidden="1">
      <c r="A115" s="17" t="str">
        <f>'фонд начисленной заработной пла'!A115</f>
        <v>(наименование предприятия, организации)</v>
      </c>
      <c r="B115" s="19"/>
      <c r="C115" s="19"/>
      <c r="D115" s="20" t="e">
        <f t="shared" si="26"/>
        <v>#DIV/0!</v>
      </c>
      <c r="E115" s="19"/>
      <c r="F115" s="20" t="e">
        <f t="shared" si="25"/>
        <v>#DIV/0!</v>
      </c>
      <c r="G115" s="19"/>
      <c r="H115" s="20" t="e">
        <f t="shared" si="27"/>
        <v>#DIV/0!</v>
      </c>
      <c r="I115" s="19"/>
      <c r="J115" s="20" t="e">
        <f t="shared" si="28"/>
        <v>#DIV/0!</v>
      </c>
      <c r="K115" s="19"/>
      <c r="L115" s="20" t="e">
        <f t="shared" si="29"/>
        <v>#DIV/0!</v>
      </c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</row>
    <row r="116" spans="1:24">
      <c r="A116" s="36" t="s">
        <v>9</v>
      </c>
      <c r="B116" s="37">
        <f>SUM(B117:B119)</f>
        <v>472.4</v>
      </c>
      <c r="C116" s="37">
        <f>SUM(C117:C119)</f>
        <v>485.4</v>
      </c>
      <c r="D116" s="38">
        <f t="shared" si="26"/>
        <v>102.8</v>
      </c>
      <c r="E116" s="37">
        <f>SUM(E117:E119)</f>
        <v>477.7</v>
      </c>
      <c r="F116" s="38">
        <f t="shared" si="25"/>
        <v>98.4</v>
      </c>
      <c r="G116" s="37">
        <f>SUM(G117:G119)</f>
        <v>486.7</v>
      </c>
      <c r="H116" s="38">
        <f t="shared" si="27"/>
        <v>101.9</v>
      </c>
      <c r="I116" s="37">
        <f>SUM(I117:I119)</f>
        <v>486.7</v>
      </c>
      <c r="J116" s="38">
        <f t="shared" si="28"/>
        <v>100</v>
      </c>
      <c r="K116" s="37">
        <f>SUM(K117:K119)</f>
        <v>486.7</v>
      </c>
      <c r="L116" s="38">
        <f t="shared" si="29"/>
        <v>100</v>
      </c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</row>
    <row r="117" spans="1:24">
      <c r="A117" s="17">
        <f>'фонд начисленной заработной пла'!A117</f>
        <v>0</v>
      </c>
      <c r="B117" s="37">
        <v>472.4</v>
      </c>
      <c r="C117" s="19">
        <v>485.4</v>
      </c>
      <c r="D117" s="19">
        <f t="shared" si="26"/>
        <v>102.8</v>
      </c>
      <c r="E117" s="19">
        <v>477.7</v>
      </c>
      <c r="F117" s="20">
        <f t="shared" si="25"/>
        <v>98.4</v>
      </c>
      <c r="G117" s="19">
        <v>486.7</v>
      </c>
      <c r="H117" s="20">
        <f t="shared" si="27"/>
        <v>101.9</v>
      </c>
      <c r="I117" s="19">
        <v>486.7</v>
      </c>
      <c r="J117" s="20">
        <f t="shared" si="28"/>
        <v>100</v>
      </c>
      <c r="K117" s="19">
        <v>486.7</v>
      </c>
      <c r="L117" s="20">
        <f t="shared" si="29"/>
        <v>100</v>
      </c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</row>
    <row r="118" spans="1:24" hidden="1">
      <c r="A118" s="17" t="str">
        <f>'фонд начисленной заработной пла'!A118</f>
        <v>(наименование предприятия, организации)</v>
      </c>
      <c r="B118" s="19"/>
      <c r="C118" s="19"/>
      <c r="D118" s="19" t="e">
        <f t="shared" si="26"/>
        <v>#DIV/0!</v>
      </c>
      <c r="E118" s="19"/>
      <c r="F118" s="20" t="e">
        <f t="shared" si="25"/>
        <v>#DIV/0!</v>
      </c>
      <c r="G118" s="19"/>
      <c r="H118" s="20" t="e">
        <f t="shared" si="27"/>
        <v>#DIV/0!</v>
      </c>
      <c r="I118" s="19"/>
      <c r="J118" s="20" t="e">
        <f t="shared" si="28"/>
        <v>#DIV/0!</v>
      </c>
      <c r="K118" s="19"/>
      <c r="L118" s="20" t="e">
        <f t="shared" si="29"/>
        <v>#DIV/0!</v>
      </c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</row>
    <row r="119" spans="1:24" hidden="1">
      <c r="A119" s="17" t="str">
        <f>'фонд начисленной заработной пла'!A119</f>
        <v>(наименование предприятия, организации)</v>
      </c>
      <c r="B119" s="19"/>
      <c r="C119" s="19"/>
      <c r="D119" s="19" t="e">
        <f t="shared" si="26"/>
        <v>#DIV/0!</v>
      </c>
      <c r="E119" s="19"/>
      <c r="F119" s="20" t="e">
        <f t="shared" si="25"/>
        <v>#DIV/0!</v>
      </c>
      <c r="G119" s="19"/>
      <c r="H119" s="20" t="e">
        <f t="shared" si="27"/>
        <v>#DIV/0!</v>
      </c>
      <c r="I119" s="19"/>
      <c r="J119" s="20" t="e">
        <f t="shared" si="28"/>
        <v>#DIV/0!</v>
      </c>
      <c r="K119" s="19"/>
      <c r="L119" s="20" t="e">
        <f t="shared" si="29"/>
        <v>#DIV/0!</v>
      </c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</row>
    <row r="120" spans="1:24">
      <c r="A120" s="26" t="s">
        <v>8</v>
      </c>
      <c r="B120" s="29"/>
      <c r="C120" s="30"/>
      <c r="D120" s="28"/>
      <c r="E120" s="30"/>
      <c r="F120" s="28"/>
      <c r="G120" s="30"/>
      <c r="H120" s="28"/>
      <c r="I120" s="30"/>
      <c r="J120" s="28"/>
      <c r="K120" s="30"/>
      <c r="L120" s="28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</row>
    <row r="121" spans="1:24" ht="36.75">
      <c r="A121" s="36" t="s">
        <v>44</v>
      </c>
      <c r="B121" s="37">
        <f>SUM(B122:B124)</f>
        <v>124.3</v>
      </c>
      <c r="C121" s="37">
        <f>SUM(C122:C124)</f>
        <v>130</v>
      </c>
      <c r="D121" s="38">
        <f t="shared" si="26"/>
        <v>104.6</v>
      </c>
      <c r="E121" s="37">
        <f>SUM(E122:E124)</f>
        <v>130</v>
      </c>
      <c r="F121" s="38">
        <f>ROUND(E121/C121*100,1)</f>
        <v>100</v>
      </c>
      <c r="G121" s="37">
        <f>SUM(G122:G124)</f>
        <v>130</v>
      </c>
      <c r="H121" s="38">
        <f t="shared" ref="H121" si="30">ROUND(G121/E121*100,1)</f>
        <v>100</v>
      </c>
      <c r="I121" s="37">
        <f>SUM(I122:I124)</f>
        <v>130</v>
      </c>
      <c r="J121" s="38">
        <f t="shared" ref="J121" si="31">ROUND(I121/G121*100,1)</f>
        <v>100</v>
      </c>
      <c r="K121" s="37">
        <f>SUM(K122:K124)</f>
        <v>130</v>
      </c>
      <c r="L121" s="38">
        <f t="shared" ref="L121" si="32">ROUND(K121/I121*100,1)</f>
        <v>100</v>
      </c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</row>
    <row r="122" spans="1:24">
      <c r="A122" s="17" t="str">
        <f>'фонд начисленной заработной пла'!A122</f>
        <v>Администрация Черемисиновского района</v>
      </c>
      <c r="B122" s="64">
        <v>40</v>
      </c>
      <c r="C122" s="19">
        <v>41</v>
      </c>
      <c r="D122" s="19">
        <f t="shared" si="26"/>
        <v>102.5</v>
      </c>
      <c r="E122" s="19">
        <v>41</v>
      </c>
      <c r="F122" s="20">
        <f>ROUND(E122/C122*100,1)</f>
        <v>100</v>
      </c>
      <c r="G122" s="19">
        <v>41</v>
      </c>
      <c r="H122" s="20">
        <f t="shared" si="27"/>
        <v>100</v>
      </c>
      <c r="I122" s="19">
        <v>41</v>
      </c>
      <c r="J122" s="20">
        <f t="shared" si="28"/>
        <v>100</v>
      </c>
      <c r="K122" s="19">
        <v>41</v>
      </c>
      <c r="L122" s="20">
        <f t="shared" si="29"/>
        <v>100</v>
      </c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</row>
    <row r="123" spans="1:24">
      <c r="A123" s="17" t="str">
        <f>'фонд начисленной заработной пла'!A123</f>
        <v>Администрации муниципальных образований</v>
      </c>
      <c r="B123" s="64">
        <v>38.6</v>
      </c>
      <c r="C123" s="19">
        <v>44</v>
      </c>
      <c r="D123" s="19">
        <f t="shared" si="26"/>
        <v>114</v>
      </c>
      <c r="E123" s="19">
        <v>44</v>
      </c>
      <c r="F123" s="20">
        <f>ROUND(E123/C123*100,1)</f>
        <v>100</v>
      </c>
      <c r="G123" s="19">
        <v>44</v>
      </c>
      <c r="H123" s="20">
        <f t="shared" si="27"/>
        <v>100</v>
      </c>
      <c r="I123" s="19">
        <v>44</v>
      </c>
      <c r="J123" s="20">
        <f t="shared" si="28"/>
        <v>100</v>
      </c>
      <c r="K123" s="19">
        <v>44</v>
      </c>
      <c r="L123" s="20">
        <f t="shared" si="29"/>
        <v>100</v>
      </c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</row>
    <row r="124" spans="1:24">
      <c r="A124" s="17" t="str">
        <f>'фонд начисленной заработной пла'!A124</f>
        <v>прочие</v>
      </c>
      <c r="B124" s="64">
        <v>45.7</v>
      </c>
      <c r="C124" s="19">
        <v>45</v>
      </c>
      <c r="D124" s="19">
        <f t="shared" si="26"/>
        <v>98.5</v>
      </c>
      <c r="E124" s="19">
        <v>45</v>
      </c>
      <c r="F124" s="20">
        <f>ROUND(E124/C124*100,1)</f>
        <v>100</v>
      </c>
      <c r="G124" s="19">
        <v>45</v>
      </c>
      <c r="H124" s="20">
        <f t="shared" si="27"/>
        <v>100</v>
      </c>
      <c r="I124" s="19">
        <v>45</v>
      </c>
      <c r="J124" s="20">
        <f t="shared" si="28"/>
        <v>100</v>
      </c>
      <c r="K124" s="19">
        <v>45</v>
      </c>
      <c r="L124" s="20">
        <f t="shared" si="29"/>
        <v>100</v>
      </c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</row>
    <row r="125" spans="1:24">
      <c r="A125" s="36" t="s">
        <v>45</v>
      </c>
      <c r="B125" s="39">
        <f>ROUND(B127+B130+B133,1)</f>
        <v>828.7</v>
      </c>
      <c r="C125" s="39">
        <f>ROUND(C127+C130+C133,1)</f>
        <v>799.4</v>
      </c>
      <c r="D125" s="37">
        <f t="shared" si="26"/>
        <v>96.5</v>
      </c>
      <c r="E125" s="39">
        <f>ROUND(E127+E130+E133,1)</f>
        <v>799.4</v>
      </c>
      <c r="F125" s="37">
        <f>ROUND(E125/C125*100,1)</f>
        <v>100</v>
      </c>
      <c r="G125" s="39">
        <f>ROUND(G127+G130+G133,1)</f>
        <v>799.4</v>
      </c>
      <c r="H125" s="37">
        <f t="shared" si="27"/>
        <v>100</v>
      </c>
      <c r="I125" s="39">
        <f>ROUND(I127+I130+I133,1)</f>
        <v>799.4</v>
      </c>
      <c r="J125" s="37">
        <f t="shared" si="28"/>
        <v>100</v>
      </c>
      <c r="K125" s="39">
        <f>ROUND(K127+K130+K133,1)</f>
        <v>799.4</v>
      </c>
      <c r="L125" s="37">
        <f t="shared" si="29"/>
        <v>100</v>
      </c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</row>
    <row r="126" spans="1:24">
      <c r="A126" s="46" t="s">
        <v>5</v>
      </c>
      <c r="B126" s="47"/>
      <c r="C126" s="48"/>
      <c r="D126" s="42"/>
      <c r="E126" s="48"/>
      <c r="F126" s="42"/>
      <c r="G126" s="48"/>
      <c r="H126" s="42"/>
      <c r="I126" s="48"/>
      <c r="J126" s="42"/>
      <c r="K126" s="48"/>
      <c r="L126" s="42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</row>
    <row r="127" spans="1:24">
      <c r="A127" s="46" t="s">
        <v>46</v>
      </c>
      <c r="B127" s="37">
        <f>SUM(B128:B129)</f>
        <v>384.4</v>
      </c>
      <c r="C127" s="37">
        <f>SUM(C128:C129)</f>
        <v>377.90000000000003</v>
      </c>
      <c r="D127" s="42">
        <f t="shared" si="26"/>
        <v>98.3</v>
      </c>
      <c r="E127" s="37">
        <f t="shared" ref="E127:K127" si="33">SUM(E128:E129)</f>
        <v>377.90000000000003</v>
      </c>
      <c r="F127" s="42">
        <f t="shared" ref="F127:F136" si="34">ROUND(E127/C127*100,1)</f>
        <v>100</v>
      </c>
      <c r="G127" s="37">
        <f t="shared" si="33"/>
        <v>377.90000000000003</v>
      </c>
      <c r="H127" s="42">
        <f t="shared" si="27"/>
        <v>100</v>
      </c>
      <c r="I127" s="37">
        <f t="shared" si="33"/>
        <v>377.90000000000003</v>
      </c>
      <c r="J127" s="42">
        <f t="shared" si="28"/>
        <v>100</v>
      </c>
      <c r="K127" s="37">
        <f t="shared" si="33"/>
        <v>377.90000000000003</v>
      </c>
      <c r="L127" s="42">
        <f t="shared" si="29"/>
        <v>100</v>
      </c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</row>
    <row r="128" spans="1:24" ht="23.25">
      <c r="A128" s="17" t="str">
        <f>'фонд начисленной заработной пла'!A128</f>
        <v>МКОУ "Черемисиновская СОШ имени  Героя Советского Союза И.Ф.Алтухова"</v>
      </c>
      <c r="B128" s="64">
        <v>67.099999999999994</v>
      </c>
      <c r="C128" s="19">
        <v>65.8</v>
      </c>
      <c r="D128" s="20">
        <f t="shared" si="26"/>
        <v>98.1</v>
      </c>
      <c r="E128" s="19">
        <v>65.8</v>
      </c>
      <c r="F128" s="20">
        <f t="shared" si="34"/>
        <v>100</v>
      </c>
      <c r="G128" s="19">
        <v>65.8</v>
      </c>
      <c r="H128" s="20">
        <f t="shared" si="27"/>
        <v>100</v>
      </c>
      <c r="I128" s="19">
        <v>65.8</v>
      </c>
      <c r="J128" s="20">
        <f t="shared" si="28"/>
        <v>100</v>
      </c>
      <c r="K128" s="19">
        <v>65.8</v>
      </c>
      <c r="L128" s="20">
        <f t="shared" si="29"/>
        <v>100</v>
      </c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</row>
    <row r="129" spans="1:24">
      <c r="A129" s="17" t="str">
        <f>'фонд начисленной заработной пла'!A129</f>
        <v>прочие</v>
      </c>
      <c r="B129" s="64">
        <v>317.3</v>
      </c>
      <c r="C129" s="19">
        <v>312.10000000000002</v>
      </c>
      <c r="D129" s="20">
        <f t="shared" si="26"/>
        <v>98.4</v>
      </c>
      <c r="E129" s="19">
        <v>312.10000000000002</v>
      </c>
      <c r="F129" s="20">
        <f t="shared" si="34"/>
        <v>100</v>
      </c>
      <c r="G129" s="19">
        <v>312.10000000000002</v>
      </c>
      <c r="H129" s="20">
        <f t="shared" si="27"/>
        <v>100</v>
      </c>
      <c r="I129" s="19">
        <v>312.10000000000002</v>
      </c>
      <c r="J129" s="20">
        <f t="shared" si="28"/>
        <v>100</v>
      </c>
      <c r="K129" s="19">
        <v>312.10000000000002</v>
      </c>
      <c r="L129" s="20">
        <f t="shared" si="29"/>
        <v>100</v>
      </c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</row>
    <row r="130" spans="1:24" ht="24.75">
      <c r="A130" s="50" t="s">
        <v>47</v>
      </c>
      <c r="B130" s="37">
        <f>SUM(B131:B132)</f>
        <v>359</v>
      </c>
      <c r="C130" s="37">
        <f>SUM(C131:C132)</f>
        <v>332.5</v>
      </c>
      <c r="D130" s="42">
        <f t="shared" si="26"/>
        <v>92.6</v>
      </c>
      <c r="E130" s="37">
        <f t="shared" ref="E130" si="35">SUM(E131:E132)</f>
        <v>332.5</v>
      </c>
      <c r="F130" s="42">
        <f t="shared" si="34"/>
        <v>100</v>
      </c>
      <c r="G130" s="37">
        <f t="shared" ref="G130" si="36">SUM(G131:G132)</f>
        <v>332.5</v>
      </c>
      <c r="H130" s="42">
        <f t="shared" si="27"/>
        <v>100</v>
      </c>
      <c r="I130" s="37">
        <f t="shared" ref="I130" si="37">SUM(I131:I132)</f>
        <v>332.5</v>
      </c>
      <c r="J130" s="42">
        <f t="shared" si="28"/>
        <v>100</v>
      </c>
      <c r="K130" s="37">
        <f t="shared" ref="K130" si="38">SUM(K131:K132)</f>
        <v>332.5</v>
      </c>
      <c r="L130" s="42">
        <f t="shared" si="29"/>
        <v>100</v>
      </c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</row>
    <row r="131" spans="1:24">
      <c r="A131" s="17" t="str">
        <f>'фонд начисленной заработной пла'!A131</f>
        <v>ОБУЗ "Черемисиновская ЦРБ"</v>
      </c>
      <c r="B131" s="64">
        <v>234</v>
      </c>
      <c r="C131" s="19">
        <v>207</v>
      </c>
      <c r="D131" s="20">
        <f t="shared" si="26"/>
        <v>88.5</v>
      </c>
      <c r="E131" s="19">
        <v>207</v>
      </c>
      <c r="F131" s="20">
        <f t="shared" si="34"/>
        <v>100</v>
      </c>
      <c r="G131" s="19">
        <v>207</v>
      </c>
      <c r="H131" s="20">
        <f t="shared" si="27"/>
        <v>100</v>
      </c>
      <c r="I131" s="19">
        <v>207</v>
      </c>
      <c r="J131" s="20">
        <f t="shared" si="28"/>
        <v>100</v>
      </c>
      <c r="K131" s="19">
        <v>207</v>
      </c>
      <c r="L131" s="20">
        <f t="shared" si="29"/>
        <v>100</v>
      </c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</row>
    <row r="132" spans="1:24">
      <c r="A132" s="17" t="str">
        <f>'фонд начисленной заработной пла'!A132</f>
        <v>прочие</v>
      </c>
      <c r="B132" s="64">
        <v>125</v>
      </c>
      <c r="C132" s="19">
        <v>125.5</v>
      </c>
      <c r="D132" s="20">
        <f t="shared" si="26"/>
        <v>100.4</v>
      </c>
      <c r="E132" s="19">
        <v>125.5</v>
      </c>
      <c r="F132" s="20">
        <f t="shared" si="34"/>
        <v>100</v>
      </c>
      <c r="G132" s="19">
        <v>125.5</v>
      </c>
      <c r="H132" s="20">
        <f t="shared" si="27"/>
        <v>100</v>
      </c>
      <c r="I132" s="19">
        <v>125.5</v>
      </c>
      <c r="J132" s="20">
        <f t="shared" si="28"/>
        <v>100</v>
      </c>
      <c r="K132" s="19">
        <v>125.5</v>
      </c>
      <c r="L132" s="20">
        <f t="shared" si="29"/>
        <v>100</v>
      </c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</row>
    <row r="133" spans="1:24" ht="24.75">
      <c r="A133" s="50" t="s">
        <v>48</v>
      </c>
      <c r="B133" s="37">
        <f>SUM(B134:B135)</f>
        <v>85.300000000000011</v>
      </c>
      <c r="C133" s="37">
        <f>SUM(C134:C135)</f>
        <v>89</v>
      </c>
      <c r="D133" s="42">
        <f t="shared" si="26"/>
        <v>104.3</v>
      </c>
      <c r="E133" s="37">
        <f t="shared" ref="E133" si="39">SUM(E134:E135)</f>
        <v>89</v>
      </c>
      <c r="F133" s="42">
        <f t="shared" si="34"/>
        <v>100</v>
      </c>
      <c r="G133" s="37">
        <f t="shared" ref="G133" si="40">SUM(G134:G135)</f>
        <v>89</v>
      </c>
      <c r="H133" s="42">
        <f t="shared" si="27"/>
        <v>100</v>
      </c>
      <c r="I133" s="37">
        <f t="shared" ref="I133" si="41">SUM(I134:I135)</f>
        <v>89</v>
      </c>
      <c r="J133" s="42">
        <f t="shared" si="28"/>
        <v>100</v>
      </c>
      <c r="K133" s="37">
        <f t="shared" ref="K133" si="42">SUM(K134:K135)</f>
        <v>89</v>
      </c>
      <c r="L133" s="42">
        <f t="shared" si="29"/>
        <v>100</v>
      </c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</row>
    <row r="134" spans="1:24">
      <c r="A134" s="17" t="str">
        <f>'фонд начисленной заработной пла'!A134</f>
        <v>Районный Дом культуры</v>
      </c>
      <c r="B134" s="64">
        <v>9.4</v>
      </c>
      <c r="C134" s="64">
        <v>11</v>
      </c>
      <c r="D134" s="20">
        <f t="shared" si="26"/>
        <v>117</v>
      </c>
      <c r="E134" s="19">
        <v>11</v>
      </c>
      <c r="F134" s="20">
        <f t="shared" si="34"/>
        <v>100</v>
      </c>
      <c r="G134" s="19">
        <v>11</v>
      </c>
      <c r="H134" s="20">
        <f t="shared" si="27"/>
        <v>100</v>
      </c>
      <c r="I134" s="19">
        <v>11</v>
      </c>
      <c r="J134" s="20">
        <f t="shared" si="28"/>
        <v>100</v>
      </c>
      <c r="K134" s="19">
        <v>11</v>
      </c>
      <c r="L134" s="20">
        <f t="shared" si="29"/>
        <v>100</v>
      </c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</row>
    <row r="135" spans="1:24">
      <c r="A135" s="17" t="str">
        <f>'фонд начисленной заработной пла'!A135</f>
        <v>прочие</v>
      </c>
      <c r="B135" s="64">
        <v>75.900000000000006</v>
      </c>
      <c r="C135" s="64">
        <v>78</v>
      </c>
      <c r="D135" s="20">
        <f t="shared" si="26"/>
        <v>102.8</v>
      </c>
      <c r="E135" s="19">
        <v>78</v>
      </c>
      <c r="F135" s="20">
        <f t="shared" si="34"/>
        <v>100</v>
      </c>
      <c r="G135" s="19">
        <v>78</v>
      </c>
      <c r="H135" s="20">
        <f t="shared" si="27"/>
        <v>100</v>
      </c>
      <c r="I135" s="19">
        <v>78</v>
      </c>
      <c r="J135" s="20">
        <f t="shared" si="28"/>
        <v>100</v>
      </c>
      <c r="K135" s="19">
        <v>78</v>
      </c>
      <c r="L135" s="20">
        <f t="shared" si="29"/>
        <v>100</v>
      </c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</row>
    <row r="136" spans="1:24">
      <c r="A136" s="36" t="s">
        <v>6</v>
      </c>
      <c r="B136" s="39">
        <f>B8-B125-B121</f>
        <v>1348.6</v>
      </c>
      <c r="C136" s="39">
        <f>C8-C125-C121</f>
        <v>1316.7999999999997</v>
      </c>
      <c r="D136" s="37">
        <f>ROUND(C136/B136*100,1)</f>
        <v>97.6</v>
      </c>
      <c r="E136" s="39">
        <f>E8-E125-E121</f>
        <v>1307.7999999999997</v>
      </c>
      <c r="F136" s="37">
        <f t="shared" si="34"/>
        <v>99.3</v>
      </c>
      <c r="G136" s="39">
        <f>G8-G125-G121</f>
        <v>1316.7999999999997</v>
      </c>
      <c r="H136" s="37">
        <f t="shared" si="27"/>
        <v>100.7</v>
      </c>
      <c r="I136" s="39">
        <f>I8-I125-I121</f>
        <v>1316.7999999999997</v>
      </c>
      <c r="J136" s="37">
        <f t="shared" si="28"/>
        <v>100</v>
      </c>
      <c r="K136" s="39">
        <f>K8-K125-K121</f>
        <v>1316.7999999999997</v>
      </c>
      <c r="L136" s="37">
        <f t="shared" si="29"/>
        <v>100</v>
      </c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</row>
    <row r="137" spans="1:24" ht="10.5" customHeight="1">
      <c r="A137" s="9"/>
      <c r="B137" s="13"/>
      <c r="C137" s="14"/>
      <c r="D137" s="8"/>
      <c r="E137" s="14"/>
      <c r="F137" s="8"/>
      <c r="G137" s="14"/>
      <c r="H137" s="8"/>
      <c r="I137" s="14"/>
      <c r="J137" s="8"/>
      <c r="K137" s="14"/>
      <c r="L137" s="8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</row>
    <row r="138" spans="1:24">
      <c r="A138" s="44" t="s">
        <v>60</v>
      </c>
      <c r="B138" s="13"/>
      <c r="C138" s="14"/>
      <c r="D138" s="8"/>
      <c r="E138" s="14"/>
      <c r="F138" s="8"/>
      <c r="G138" s="14"/>
      <c r="H138" s="8"/>
      <c r="I138" s="14"/>
      <c r="J138" s="8"/>
      <c r="K138" s="14"/>
      <c r="L138" s="8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</row>
    <row r="139" spans="1:24">
      <c r="A139" s="45" t="s">
        <v>49</v>
      </c>
      <c r="B139" s="13"/>
      <c r="C139" s="14"/>
      <c r="D139" s="8"/>
      <c r="E139" s="14"/>
      <c r="F139" s="8"/>
      <c r="G139" s="14"/>
      <c r="H139" s="8"/>
      <c r="I139" s="14"/>
      <c r="J139" s="8"/>
      <c r="K139" s="14"/>
      <c r="L139" s="8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</row>
    <row r="140" spans="1:24" ht="13.5" customHeight="1">
      <c r="A140" s="43" t="str">
        <f>'фонд начисленной заработной пла'!A140</f>
        <v>Поселок Черемисиново</v>
      </c>
      <c r="B140" s="41">
        <v>1648.6</v>
      </c>
      <c r="C140" s="41">
        <v>1155.5999999999999</v>
      </c>
      <c r="D140" s="42">
        <f t="shared" ref="D140:D148" si="43">ROUND(C140/B140*100,1)</f>
        <v>70.099999999999994</v>
      </c>
      <c r="E140" s="41">
        <v>1146.5999999999999</v>
      </c>
      <c r="F140" s="42">
        <f t="shared" ref="F140:F148" si="44">ROUND(E140/C140*100,1)</f>
        <v>99.2</v>
      </c>
      <c r="G140" s="41">
        <v>1155.5999999999999</v>
      </c>
      <c r="H140" s="42">
        <f t="shared" ref="H140:H148" si="45">ROUND(G140/E140*100,1)</f>
        <v>100.8</v>
      </c>
      <c r="I140" s="41">
        <v>1155.5999999999999</v>
      </c>
      <c r="J140" s="42">
        <f t="shared" si="28"/>
        <v>100</v>
      </c>
      <c r="K140" s="41">
        <v>1155.5999999999999</v>
      </c>
      <c r="L140" s="42">
        <f t="shared" si="29"/>
        <v>100</v>
      </c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</row>
    <row r="141" spans="1:24" ht="15" customHeight="1">
      <c r="A141" s="43" t="str">
        <f>'фонд начисленной заработной пла'!A141</f>
        <v>Краснополянский</v>
      </c>
      <c r="B141" s="41">
        <v>163.4</v>
      </c>
      <c r="C141" s="41">
        <v>288.2</v>
      </c>
      <c r="D141" s="42">
        <f t="shared" si="43"/>
        <v>176.4</v>
      </c>
      <c r="E141" s="41">
        <v>288.2</v>
      </c>
      <c r="F141" s="42">
        <f t="shared" si="44"/>
        <v>100</v>
      </c>
      <c r="G141" s="41">
        <v>288.2</v>
      </c>
      <c r="H141" s="42">
        <f t="shared" si="45"/>
        <v>100</v>
      </c>
      <c r="I141" s="41">
        <v>288.2</v>
      </c>
      <c r="J141" s="42">
        <f t="shared" si="28"/>
        <v>100</v>
      </c>
      <c r="K141" s="41">
        <v>288.2</v>
      </c>
      <c r="L141" s="42">
        <f t="shared" si="29"/>
        <v>100</v>
      </c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</row>
    <row r="142" spans="1:24" ht="14.25" customHeight="1">
      <c r="A142" s="43" t="str">
        <f>'фонд начисленной заработной пла'!A142</f>
        <v>Михайловский</v>
      </c>
      <c r="B142" s="41">
        <v>43.4</v>
      </c>
      <c r="C142" s="41">
        <v>142.6</v>
      </c>
      <c r="D142" s="42">
        <f t="shared" si="43"/>
        <v>328.6</v>
      </c>
      <c r="E142" s="41">
        <v>142.6</v>
      </c>
      <c r="F142" s="42">
        <f t="shared" si="44"/>
        <v>100</v>
      </c>
      <c r="G142" s="41">
        <v>142.6</v>
      </c>
      <c r="H142" s="42">
        <f t="shared" si="45"/>
        <v>100</v>
      </c>
      <c r="I142" s="41">
        <v>142.6</v>
      </c>
      <c r="J142" s="42">
        <f t="shared" si="28"/>
        <v>100</v>
      </c>
      <c r="K142" s="41">
        <v>142.6</v>
      </c>
      <c r="L142" s="42">
        <f t="shared" si="29"/>
        <v>100</v>
      </c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</row>
    <row r="143" spans="1:24" ht="14.25" customHeight="1">
      <c r="A143" s="43" t="str">
        <f>'фонд начисленной заработной пла'!A143</f>
        <v>Ниженский</v>
      </c>
      <c r="B143" s="41">
        <v>93.3</v>
      </c>
      <c r="C143" s="41">
        <v>91.3</v>
      </c>
      <c r="D143" s="42">
        <f t="shared" si="43"/>
        <v>97.9</v>
      </c>
      <c r="E143" s="41">
        <v>91.3</v>
      </c>
      <c r="F143" s="42">
        <f t="shared" si="44"/>
        <v>100</v>
      </c>
      <c r="G143" s="41">
        <v>91.3</v>
      </c>
      <c r="H143" s="42">
        <f t="shared" si="45"/>
        <v>100</v>
      </c>
      <c r="I143" s="41">
        <v>91.3</v>
      </c>
      <c r="J143" s="42">
        <f t="shared" si="28"/>
        <v>100</v>
      </c>
      <c r="K143" s="41">
        <v>91.3</v>
      </c>
      <c r="L143" s="42">
        <f t="shared" si="29"/>
        <v>100</v>
      </c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</row>
    <row r="144" spans="1:24" ht="14.25" customHeight="1">
      <c r="A144" s="43" t="str">
        <f>'фонд начисленной заработной пла'!A144</f>
        <v>Петровский</v>
      </c>
      <c r="B144" s="41">
        <v>40.1</v>
      </c>
      <c r="C144" s="41">
        <v>61.9</v>
      </c>
      <c r="D144" s="42">
        <f t="shared" si="43"/>
        <v>154.4</v>
      </c>
      <c r="E144" s="41">
        <v>61.9</v>
      </c>
      <c r="F144" s="42">
        <f t="shared" si="44"/>
        <v>100</v>
      </c>
      <c r="G144" s="41">
        <v>61.9</v>
      </c>
      <c r="H144" s="42">
        <f t="shared" si="45"/>
        <v>100</v>
      </c>
      <c r="I144" s="41">
        <v>61.9</v>
      </c>
      <c r="J144" s="42">
        <f t="shared" si="28"/>
        <v>100</v>
      </c>
      <c r="K144" s="41">
        <v>61.9</v>
      </c>
      <c r="L144" s="42">
        <f t="shared" si="29"/>
        <v>100</v>
      </c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</row>
    <row r="145" spans="1:24" ht="13.5" customHeight="1">
      <c r="A145" s="43" t="str">
        <f>'фонд начисленной заработной пла'!A145</f>
        <v>Покровский</v>
      </c>
      <c r="B145" s="41">
        <v>62.5</v>
      </c>
      <c r="C145" s="41">
        <v>158.6</v>
      </c>
      <c r="D145" s="42">
        <f t="shared" si="43"/>
        <v>253.8</v>
      </c>
      <c r="E145" s="41">
        <v>158.6</v>
      </c>
      <c r="F145" s="42">
        <f t="shared" si="44"/>
        <v>100</v>
      </c>
      <c r="G145" s="41">
        <v>158.6</v>
      </c>
      <c r="H145" s="42">
        <f t="shared" si="45"/>
        <v>100</v>
      </c>
      <c r="I145" s="41">
        <v>158.6</v>
      </c>
      <c r="J145" s="42">
        <f t="shared" si="28"/>
        <v>100</v>
      </c>
      <c r="K145" s="41">
        <v>158.6</v>
      </c>
      <c r="L145" s="42">
        <f t="shared" si="29"/>
        <v>100</v>
      </c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</row>
    <row r="146" spans="1:24" ht="15" customHeight="1">
      <c r="A146" s="43" t="str">
        <f>'фонд начисленной заработной пла'!A146</f>
        <v>Русановский</v>
      </c>
      <c r="B146" s="41">
        <v>158.69999999999999</v>
      </c>
      <c r="C146" s="41">
        <v>226</v>
      </c>
      <c r="D146" s="42">
        <f t="shared" si="43"/>
        <v>142.4</v>
      </c>
      <c r="E146" s="41">
        <v>226</v>
      </c>
      <c r="F146" s="42">
        <f t="shared" si="44"/>
        <v>100</v>
      </c>
      <c r="G146" s="41">
        <v>226</v>
      </c>
      <c r="H146" s="42">
        <f t="shared" si="45"/>
        <v>100</v>
      </c>
      <c r="I146" s="41">
        <v>226</v>
      </c>
      <c r="J146" s="42">
        <f t="shared" si="28"/>
        <v>100</v>
      </c>
      <c r="K146" s="41">
        <v>226</v>
      </c>
      <c r="L146" s="42">
        <f t="shared" si="29"/>
        <v>100</v>
      </c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</row>
    <row r="147" spans="1:24" ht="15" customHeight="1">
      <c r="A147" s="43" t="str">
        <f>'фонд начисленной заработной пла'!A147</f>
        <v>Стакановский</v>
      </c>
      <c r="B147" s="41">
        <v>87</v>
      </c>
      <c r="C147" s="41">
        <v>116.6</v>
      </c>
      <c r="D147" s="42">
        <f t="shared" si="43"/>
        <v>134</v>
      </c>
      <c r="E147" s="41">
        <v>116.6</v>
      </c>
      <c r="F147" s="42">
        <f t="shared" si="44"/>
        <v>100</v>
      </c>
      <c r="G147" s="41">
        <v>116.6</v>
      </c>
      <c r="H147" s="42">
        <f t="shared" si="45"/>
        <v>100</v>
      </c>
      <c r="I147" s="41">
        <v>116.6</v>
      </c>
      <c r="J147" s="42">
        <f t="shared" si="28"/>
        <v>100</v>
      </c>
      <c r="K147" s="41">
        <v>116.6</v>
      </c>
      <c r="L147" s="42">
        <f t="shared" si="29"/>
        <v>100</v>
      </c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</row>
    <row r="148" spans="1:24" ht="13.5" customHeight="1">
      <c r="A148" s="43" t="str">
        <f>'фонд начисленной заработной пла'!A148</f>
        <v>Удеревский</v>
      </c>
      <c r="B148" s="41">
        <v>4.5999999999999996</v>
      </c>
      <c r="C148" s="41">
        <v>5.4</v>
      </c>
      <c r="D148" s="42">
        <f t="shared" si="43"/>
        <v>117.4</v>
      </c>
      <c r="E148" s="41">
        <v>5.4</v>
      </c>
      <c r="F148" s="42">
        <f t="shared" si="44"/>
        <v>100</v>
      </c>
      <c r="G148" s="41">
        <v>5.4</v>
      </c>
      <c r="H148" s="42">
        <f t="shared" si="45"/>
        <v>100</v>
      </c>
      <c r="I148" s="41">
        <v>5.4</v>
      </c>
      <c r="J148" s="42">
        <f t="shared" si="28"/>
        <v>100</v>
      </c>
      <c r="K148" s="41">
        <v>5.4</v>
      </c>
      <c r="L148" s="42">
        <f t="shared" si="29"/>
        <v>100</v>
      </c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</row>
    <row r="149" spans="1:24" ht="13.5" hidden="1" customHeight="1">
      <c r="A149" s="43" t="str">
        <f>'фонд начисленной заработной пла'!A149</f>
        <v>(наименование муниципального образования)</v>
      </c>
      <c r="B149" s="41"/>
      <c r="C149" s="41"/>
      <c r="D149" s="42" t="e">
        <f t="shared" ref="D149:D161" si="46">ROUND(C149/B149*100,1)</f>
        <v>#DIV/0!</v>
      </c>
      <c r="E149" s="41"/>
      <c r="F149" s="42" t="e">
        <f t="shared" ref="F149:F161" si="47">ROUND(E149/C149*100,1)</f>
        <v>#DIV/0!</v>
      </c>
      <c r="G149" s="41"/>
      <c r="H149" s="42" t="e">
        <f t="shared" si="27"/>
        <v>#DIV/0!</v>
      </c>
      <c r="I149" s="41"/>
      <c r="J149" s="42" t="e">
        <f t="shared" si="28"/>
        <v>#DIV/0!</v>
      </c>
      <c r="K149" s="41"/>
      <c r="L149" s="42" t="e">
        <f t="shared" si="29"/>
        <v>#DIV/0!</v>
      </c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</row>
    <row r="150" spans="1:24" ht="24.75" hidden="1">
      <c r="A150" s="43" t="str">
        <f>'фонд начисленной заработной пла'!A150</f>
        <v>(наименование муниципального образования)</v>
      </c>
      <c r="B150" s="41"/>
      <c r="C150" s="41"/>
      <c r="D150" s="42" t="e">
        <f t="shared" si="46"/>
        <v>#DIV/0!</v>
      </c>
      <c r="E150" s="41"/>
      <c r="F150" s="42" t="e">
        <f t="shared" si="47"/>
        <v>#DIV/0!</v>
      </c>
      <c r="G150" s="41"/>
      <c r="H150" s="42" t="e">
        <f t="shared" si="27"/>
        <v>#DIV/0!</v>
      </c>
      <c r="I150" s="41"/>
      <c r="J150" s="42" t="e">
        <f t="shared" si="28"/>
        <v>#DIV/0!</v>
      </c>
      <c r="K150" s="41"/>
      <c r="L150" s="42" t="e">
        <f t="shared" si="29"/>
        <v>#DIV/0!</v>
      </c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</row>
    <row r="151" spans="1:24" ht="24.75" hidden="1">
      <c r="A151" s="43" t="str">
        <f>'фонд начисленной заработной пла'!A151</f>
        <v>(наименование муниципального образования)</v>
      </c>
      <c r="B151" s="41"/>
      <c r="C151" s="41"/>
      <c r="D151" s="42" t="e">
        <f t="shared" si="46"/>
        <v>#DIV/0!</v>
      </c>
      <c r="E151" s="41"/>
      <c r="F151" s="42" t="e">
        <f t="shared" si="47"/>
        <v>#DIV/0!</v>
      </c>
      <c r="G151" s="41"/>
      <c r="H151" s="42" t="e">
        <f t="shared" si="27"/>
        <v>#DIV/0!</v>
      </c>
      <c r="I151" s="41"/>
      <c r="J151" s="42" t="e">
        <f t="shared" si="28"/>
        <v>#DIV/0!</v>
      </c>
      <c r="K151" s="41"/>
      <c r="L151" s="42" t="e">
        <f t="shared" si="29"/>
        <v>#DIV/0!</v>
      </c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</row>
    <row r="152" spans="1:24" ht="24.75" hidden="1">
      <c r="A152" s="43" t="str">
        <f>'фонд начисленной заработной пла'!A152</f>
        <v>(наименование муниципального образования)</v>
      </c>
      <c r="B152" s="41"/>
      <c r="C152" s="41"/>
      <c r="D152" s="42" t="e">
        <f t="shared" si="46"/>
        <v>#DIV/0!</v>
      </c>
      <c r="E152" s="41"/>
      <c r="F152" s="42" t="e">
        <f t="shared" si="47"/>
        <v>#DIV/0!</v>
      </c>
      <c r="G152" s="41"/>
      <c r="H152" s="42" t="e">
        <f t="shared" si="27"/>
        <v>#DIV/0!</v>
      </c>
      <c r="I152" s="41"/>
      <c r="J152" s="42" t="e">
        <f t="shared" si="28"/>
        <v>#DIV/0!</v>
      </c>
      <c r="K152" s="41"/>
      <c r="L152" s="42" t="e">
        <f t="shared" si="29"/>
        <v>#DIV/0!</v>
      </c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</row>
    <row r="153" spans="1:24" ht="24.75" hidden="1">
      <c r="A153" s="43" t="str">
        <f>'фонд начисленной заработной пла'!A153</f>
        <v>(наименование муниципального образования)</v>
      </c>
      <c r="B153" s="41"/>
      <c r="C153" s="41"/>
      <c r="D153" s="42" t="e">
        <f t="shared" si="46"/>
        <v>#DIV/0!</v>
      </c>
      <c r="E153" s="41"/>
      <c r="F153" s="42" t="e">
        <f t="shared" si="47"/>
        <v>#DIV/0!</v>
      </c>
      <c r="G153" s="41"/>
      <c r="H153" s="42" t="e">
        <f t="shared" si="27"/>
        <v>#DIV/0!</v>
      </c>
      <c r="I153" s="41"/>
      <c r="J153" s="42" t="e">
        <f>ROUND(I153/G153*100,1)</f>
        <v>#DIV/0!</v>
      </c>
      <c r="K153" s="41"/>
      <c r="L153" s="42" t="e">
        <f t="shared" si="29"/>
        <v>#DIV/0!</v>
      </c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</row>
    <row r="154" spans="1:24" ht="24.75" hidden="1">
      <c r="A154" s="43" t="str">
        <f>'фонд начисленной заработной пла'!A154</f>
        <v>(наименование муниципального образования)</v>
      </c>
      <c r="B154" s="41"/>
      <c r="C154" s="41"/>
      <c r="D154" s="42" t="e">
        <f t="shared" si="46"/>
        <v>#DIV/0!</v>
      </c>
      <c r="E154" s="41"/>
      <c r="F154" s="42" t="e">
        <f t="shared" si="47"/>
        <v>#DIV/0!</v>
      </c>
      <c r="G154" s="41"/>
      <c r="H154" s="42" t="e">
        <f t="shared" si="27"/>
        <v>#DIV/0!</v>
      </c>
      <c r="I154" s="41"/>
      <c r="J154" s="42" t="e">
        <f t="shared" ref="J154:J161" si="48">ROUND(I154/G154*100,1)</f>
        <v>#DIV/0!</v>
      </c>
      <c r="K154" s="41"/>
      <c r="L154" s="42" t="e">
        <f t="shared" si="29"/>
        <v>#DIV/0!</v>
      </c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</row>
    <row r="155" spans="1:24" ht="24.75" hidden="1">
      <c r="A155" s="43" t="str">
        <f>'фонд начисленной заработной пла'!A155</f>
        <v>(наименование муниципального образования)</v>
      </c>
      <c r="B155" s="41"/>
      <c r="C155" s="41"/>
      <c r="D155" s="42" t="e">
        <f t="shared" si="46"/>
        <v>#DIV/0!</v>
      </c>
      <c r="E155" s="41"/>
      <c r="F155" s="42" t="e">
        <f t="shared" si="47"/>
        <v>#DIV/0!</v>
      </c>
      <c r="G155" s="41"/>
      <c r="H155" s="42" t="e">
        <f t="shared" si="27"/>
        <v>#DIV/0!</v>
      </c>
      <c r="I155" s="41"/>
      <c r="J155" s="42" t="e">
        <f t="shared" si="48"/>
        <v>#DIV/0!</v>
      </c>
      <c r="K155" s="41"/>
      <c r="L155" s="42" t="e">
        <f t="shared" si="29"/>
        <v>#DIV/0!</v>
      </c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</row>
    <row r="156" spans="1:24" ht="24.75" hidden="1">
      <c r="A156" s="43" t="str">
        <f>'фонд начисленной заработной пла'!A156</f>
        <v>(наименование муниципального образования)</v>
      </c>
      <c r="B156" s="41"/>
      <c r="C156" s="41"/>
      <c r="D156" s="42" t="e">
        <f t="shared" si="46"/>
        <v>#DIV/0!</v>
      </c>
      <c r="E156" s="41"/>
      <c r="F156" s="42" t="e">
        <f t="shared" si="47"/>
        <v>#DIV/0!</v>
      </c>
      <c r="G156" s="41"/>
      <c r="H156" s="42" t="e">
        <f t="shared" si="27"/>
        <v>#DIV/0!</v>
      </c>
      <c r="I156" s="41"/>
      <c r="J156" s="42" t="e">
        <f t="shared" si="48"/>
        <v>#DIV/0!</v>
      </c>
      <c r="K156" s="41"/>
      <c r="L156" s="42" t="e">
        <f t="shared" si="29"/>
        <v>#DIV/0!</v>
      </c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</row>
    <row r="157" spans="1:24" ht="24.75" hidden="1">
      <c r="A157" s="43" t="str">
        <f>'фонд начисленной заработной пла'!A157</f>
        <v>(наименование муниципального образования)</v>
      </c>
      <c r="B157" s="41"/>
      <c r="C157" s="41"/>
      <c r="D157" s="42" t="e">
        <f t="shared" si="46"/>
        <v>#DIV/0!</v>
      </c>
      <c r="E157" s="41"/>
      <c r="F157" s="42" t="e">
        <f t="shared" si="47"/>
        <v>#DIV/0!</v>
      </c>
      <c r="G157" s="41"/>
      <c r="H157" s="42" t="e">
        <f t="shared" si="27"/>
        <v>#DIV/0!</v>
      </c>
      <c r="I157" s="41"/>
      <c r="J157" s="42" t="e">
        <f t="shared" si="48"/>
        <v>#DIV/0!</v>
      </c>
      <c r="K157" s="41"/>
      <c r="L157" s="42" t="e">
        <f t="shared" si="29"/>
        <v>#DIV/0!</v>
      </c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</row>
    <row r="158" spans="1:24" ht="24.75" hidden="1">
      <c r="A158" s="43" t="str">
        <f>'фонд начисленной заработной пла'!A158</f>
        <v>(наименование муниципального образования)</v>
      </c>
      <c r="B158" s="41"/>
      <c r="C158" s="41"/>
      <c r="D158" s="42" t="e">
        <f t="shared" si="46"/>
        <v>#DIV/0!</v>
      </c>
      <c r="E158" s="41"/>
      <c r="F158" s="42" t="e">
        <f t="shared" si="47"/>
        <v>#DIV/0!</v>
      </c>
      <c r="G158" s="41"/>
      <c r="H158" s="42" t="e">
        <f t="shared" si="27"/>
        <v>#DIV/0!</v>
      </c>
      <c r="I158" s="41"/>
      <c r="J158" s="42" t="e">
        <f t="shared" si="48"/>
        <v>#DIV/0!</v>
      </c>
      <c r="K158" s="41"/>
      <c r="L158" s="42" t="e">
        <f t="shared" si="29"/>
        <v>#DIV/0!</v>
      </c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</row>
    <row r="159" spans="1:24" ht="24.75" hidden="1">
      <c r="A159" s="43" t="str">
        <f>'фонд начисленной заработной пла'!A159</f>
        <v>(наименование муниципального образования)</v>
      </c>
      <c r="B159" s="41"/>
      <c r="C159" s="41"/>
      <c r="D159" s="42" t="e">
        <f t="shared" si="46"/>
        <v>#DIV/0!</v>
      </c>
      <c r="E159" s="41"/>
      <c r="F159" s="42" t="e">
        <f t="shared" si="47"/>
        <v>#DIV/0!</v>
      </c>
      <c r="G159" s="41"/>
      <c r="H159" s="42" t="e">
        <f t="shared" si="27"/>
        <v>#DIV/0!</v>
      </c>
      <c r="I159" s="41"/>
      <c r="J159" s="42" t="e">
        <f t="shared" si="48"/>
        <v>#DIV/0!</v>
      </c>
      <c r="K159" s="41"/>
      <c r="L159" s="42" t="e">
        <f t="shared" si="29"/>
        <v>#DIV/0!</v>
      </c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</row>
    <row r="160" spans="1:24" ht="24.75" hidden="1">
      <c r="A160" s="43" t="str">
        <f>'фонд начисленной заработной пла'!A160</f>
        <v>(наименование муниципального образования)</v>
      </c>
      <c r="B160" s="41"/>
      <c r="C160" s="41"/>
      <c r="D160" s="42" t="e">
        <f t="shared" si="46"/>
        <v>#DIV/0!</v>
      </c>
      <c r="E160" s="41"/>
      <c r="F160" s="42" t="e">
        <f t="shared" si="47"/>
        <v>#DIV/0!</v>
      </c>
      <c r="G160" s="41"/>
      <c r="H160" s="42" t="e">
        <f t="shared" ref="H160:H161" si="49">ROUND(G160/E160*100,1)</f>
        <v>#DIV/0!</v>
      </c>
      <c r="I160" s="41"/>
      <c r="J160" s="42" t="e">
        <f t="shared" si="48"/>
        <v>#DIV/0!</v>
      </c>
      <c r="K160" s="41"/>
      <c r="L160" s="42" t="e">
        <f t="shared" ref="L160:L161" si="50">ROUND(K160/I160*100,1)</f>
        <v>#DIV/0!</v>
      </c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</row>
    <row r="161" spans="1:24" ht="24.75" hidden="1">
      <c r="A161" s="43" t="str">
        <f>'фонд начисленной заработной пла'!A161</f>
        <v>(наименование муниципального образования)</v>
      </c>
      <c r="B161" s="41"/>
      <c r="C161" s="41"/>
      <c r="D161" s="42" t="e">
        <f t="shared" si="46"/>
        <v>#DIV/0!</v>
      </c>
      <c r="E161" s="41"/>
      <c r="F161" s="42" t="e">
        <f t="shared" si="47"/>
        <v>#DIV/0!</v>
      </c>
      <c r="G161" s="41"/>
      <c r="H161" s="42" t="e">
        <f t="shared" si="49"/>
        <v>#DIV/0!</v>
      </c>
      <c r="I161" s="41"/>
      <c r="J161" s="42" t="e">
        <f t="shared" si="48"/>
        <v>#DIV/0!</v>
      </c>
      <c r="K161" s="41"/>
      <c r="L161" s="42" t="e">
        <f t="shared" si="50"/>
        <v>#DIV/0!</v>
      </c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</row>
    <row r="162" spans="1:24" ht="35.25" customHeight="1">
      <c r="A162" s="43"/>
      <c r="B162" s="41"/>
      <c r="C162" s="41"/>
      <c r="D162" s="42"/>
      <c r="E162" s="41"/>
      <c r="F162" s="42"/>
      <c r="G162" s="41"/>
      <c r="H162" s="42"/>
      <c r="I162" s="41"/>
      <c r="J162" s="42"/>
      <c r="K162" s="41"/>
      <c r="L162" s="42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</row>
    <row r="163" spans="1:24" ht="94.5" customHeight="1">
      <c r="A163" s="70"/>
      <c r="B163" s="70"/>
      <c r="C163" s="70"/>
      <c r="D163" s="70"/>
      <c r="E163" s="70"/>
      <c r="F163" s="70"/>
      <c r="G163" s="70"/>
      <c r="H163" s="70"/>
      <c r="I163" s="70"/>
      <c r="J163" s="70"/>
      <c r="K163" s="70"/>
      <c r="L163" s="6"/>
    </row>
    <row r="164" spans="1:24">
      <c r="A164" s="70"/>
      <c r="B164" s="70"/>
      <c r="C164" s="70"/>
      <c r="D164" s="70"/>
      <c r="E164" s="70"/>
      <c r="F164" s="70"/>
      <c r="G164" s="70"/>
      <c r="H164" s="70"/>
      <c r="I164" s="70"/>
      <c r="J164" s="70"/>
      <c r="K164" s="70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</row>
    <row r="165" spans="1:24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</row>
    <row r="166" spans="1:24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</row>
    <row r="167" spans="1:24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</row>
    <row r="168" spans="1:24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</row>
    <row r="169" spans="1:24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</row>
    <row r="170" spans="1:24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</row>
    <row r="171" spans="1:24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</row>
    <row r="172" spans="1:24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</row>
    <row r="173" spans="1:24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</row>
    <row r="174" spans="1:24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</row>
    <row r="175" spans="1:24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</row>
    <row r="176" spans="1:24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</row>
    <row r="177" spans="1:24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</row>
    <row r="178" spans="1:24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</row>
    <row r="179" spans="1:24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</row>
    <row r="180" spans="1:24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</row>
    <row r="181" spans="1:24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</row>
    <row r="182" spans="1:24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</row>
    <row r="183" spans="1:24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</row>
    <row r="184" spans="1:24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</row>
    <row r="185" spans="1:24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</row>
    <row r="186" spans="1:24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</row>
    <row r="187" spans="1:24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</row>
    <row r="188" spans="1:24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</row>
    <row r="189" spans="1:24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</row>
    <row r="190" spans="1:24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</row>
    <row r="191" spans="1:24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</row>
    <row r="192" spans="1:24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</row>
    <row r="193" spans="1:24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</row>
    <row r="194" spans="1:24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</row>
    <row r="195" spans="1:24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</row>
    <row r="196" spans="1:24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</row>
    <row r="197" spans="1:24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</row>
    <row r="198" spans="1:24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</row>
    <row r="199" spans="1:24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</row>
    <row r="200" spans="1:24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</row>
    <row r="201" spans="1:24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</row>
    <row r="202" spans="1:24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</row>
    <row r="203" spans="1:24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</row>
    <row r="204" spans="1:24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</row>
    <row r="205" spans="1:24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</row>
    <row r="206" spans="1:24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</row>
    <row r="207" spans="1:24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</row>
    <row r="208" spans="1:24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</row>
    <row r="209" spans="1:24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</row>
    <row r="210" spans="1:24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</row>
    <row r="211" spans="1:24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</row>
    <row r="212" spans="1:24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</row>
    <row r="213" spans="1:24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</row>
    <row r="214" spans="1:24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</row>
    <row r="215" spans="1:24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</row>
    <row r="216" spans="1:24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</row>
    <row r="217" spans="1:24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</row>
    <row r="218" spans="1:24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</row>
    <row r="219" spans="1:24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</row>
    <row r="220" spans="1:24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</row>
    <row r="221" spans="1:24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</row>
    <row r="222" spans="1:24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</row>
    <row r="223" spans="1:24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</row>
    <row r="224" spans="1:24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</row>
    <row r="225" spans="1:24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</row>
    <row r="226" spans="1:24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</row>
    <row r="227" spans="1:24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</row>
    <row r="228" spans="1:24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</row>
    <row r="229" spans="1:24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</row>
    <row r="230" spans="1:24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</row>
    <row r="231" spans="1:24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</row>
    <row r="232" spans="1:24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</row>
    <row r="233" spans="1:24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</row>
    <row r="234" spans="1:24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</row>
    <row r="235" spans="1:24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</row>
    <row r="236" spans="1:24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</row>
    <row r="237" spans="1:24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</row>
    <row r="238" spans="1:24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</row>
    <row r="239" spans="1:24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</row>
    <row r="240" spans="1:24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</row>
    <row r="241" spans="1:24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</row>
    <row r="242" spans="1:24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</row>
    <row r="243" spans="1:24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</row>
    <row r="244" spans="1:24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</row>
    <row r="245" spans="1:24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</row>
    <row r="246" spans="1:24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</row>
    <row r="247" spans="1:24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</row>
    <row r="248" spans="1:24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</row>
    <row r="249" spans="1:24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</row>
    <row r="250" spans="1:24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</row>
    <row r="251" spans="1:24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</row>
    <row r="252" spans="1:24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</row>
    <row r="253" spans="1:24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</row>
    <row r="254" spans="1:24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</row>
    <row r="255" spans="1:24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</row>
    <row r="256" spans="1:24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</row>
    <row r="257" spans="1:24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</row>
    <row r="258" spans="1:24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</row>
    <row r="259" spans="1:24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</row>
    <row r="260" spans="1:24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</row>
    <row r="261" spans="1:24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</row>
    <row r="262" spans="1:24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</row>
    <row r="263" spans="1:24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</row>
    <row r="264" spans="1:24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</row>
    <row r="265" spans="1:24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</row>
    <row r="266" spans="1:24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</row>
    <row r="267" spans="1:24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</row>
    <row r="268" spans="1:24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</row>
    <row r="269" spans="1:24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</row>
    <row r="270" spans="1:24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</row>
    <row r="271" spans="1:24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</row>
    <row r="272" spans="1:24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</row>
    <row r="273" spans="1:24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</row>
    <row r="274" spans="1:24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</row>
    <row r="275" spans="1:24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</row>
    <row r="276" spans="1:24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</row>
    <row r="277" spans="1:24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</row>
    <row r="278" spans="1:24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</row>
    <row r="279" spans="1:24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</row>
    <row r="280" spans="1:24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</row>
    <row r="281" spans="1:24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</row>
    <row r="282" spans="1:24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</row>
    <row r="283" spans="1:24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</row>
    <row r="284" spans="1:24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</row>
    <row r="285" spans="1:24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</row>
    <row r="286" spans="1:24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</row>
    <row r="287" spans="1:24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</row>
    <row r="288" spans="1:24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</row>
    <row r="289" spans="1:24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</row>
    <row r="290" spans="1:24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</row>
    <row r="291" spans="1:24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</row>
    <row r="292" spans="1:24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</row>
    <row r="293" spans="1:24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</row>
    <row r="294" spans="1:24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</row>
    <row r="295" spans="1:24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</row>
    <row r="296" spans="1:24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</row>
    <row r="297" spans="1:24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</row>
    <row r="298" spans="1:24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</row>
    <row r="299" spans="1:24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</row>
    <row r="300" spans="1:24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</row>
    <row r="301" spans="1:24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</row>
    <row r="302" spans="1:24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</row>
    <row r="303" spans="1:24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</row>
    <row r="304" spans="1:24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</row>
    <row r="305" spans="1:24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</row>
    <row r="306" spans="1:24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</row>
    <row r="307" spans="1:24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</row>
    <row r="308" spans="1:24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</row>
    <row r="309" spans="1:24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</row>
    <row r="310" spans="1:24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</row>
    <row r="311" spans="1:24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</row>
    <row r="312" spans="1:24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</row>
    <row r="313" spans="1:24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</row>
    <row r="314" spans="1:24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</row>
    <row r="315" spans="1:24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</row>
    <row r="316" spans="1:24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</row>
    <row r="317" spans="1:24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</row>
    <row r="318" spans="1:24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</row>
    <row r="319" spans="1:24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</row>
    <row r="320" spans="1:24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</row>
    <row r="321" spans="1:24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</row>
    <row r="322" spans="1:24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</row>
    <row r="323" spans="1:24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</row>
    <row r="324" spans="1:24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</row>
    <row r="325" spans="1:24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</row>
    <row r="326" spans="1:24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</row>
    <row r="327" spans="1:24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</row>
    <row r="328" spans="1:24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</row>
    <row r="329" spans="1:24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</row>
    <row r="330" spans="1:24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</row>
    <row r="331" spans="1:24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</row>
    <row r="332" spans="1:24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</row>
    <row r="333" spans="1:24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</row>
    <row r="334" spans="1:24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</row>
    <row r="335" spans="1:24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</row>
    <row r="336" spans="1:24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</row>
    <row r="337" spans="1:24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</row>
    <row r="338" spans="1:24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</row>
    <row r="339" spans="1:24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</row>
    <row r="340" spans="1:24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</row>
    <row r="341" spans="1:24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</row>
    <row r="342" spans="1:24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</row>
    <row r="343" spans="1:24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</row>
    <row r="344" spans="1:24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</row>
    <row r="345" spans="1:24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</row>
    <row r="346" spans="1:24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</row>
    <row r="347" spans="1:24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</row>
    <row r="348" spans="1:24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</row>
    <row r="349" spans="1:24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</row>
    <row r="350" spans="1:24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</row>
    <row r="351" spans="1:24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</row>
    <row r="352" spans="1:24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</row>
    <row r="353" spans="1:24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</row>
    <row r="354" spans="1:24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</row>
    <row r="355" spans="1:24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</row>
    <row r="356" spans="1:24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</row>
    <row r="357" spans="1:24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</row>
    <row r="358" spans="1:24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</row>
    <row r="359" spans="1:24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</row>
    <row r="360" spans="1:24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</row>
    <row r="361" spans="1:24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</row>
    <row r="362" spans="1:24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</row>
    <row r="363" spans="1:24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</row>
    <row r="364" spans="1:24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</row>
    <row r="365" spans="1:24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</row>
    <row r="366" spans="1:24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</row>
    <row r="367" spans="1:24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</row>
    <row r="368" spans="1:24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</row>
    <row r="369" spans="1:24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</row>
    <row r="370" spans="1:24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</row>
    <row r="371" spans="1:24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</row>
    <row r="372" spans="1:24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</row>
    <row r="373" spans="1:24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</row>
    <row r="374" spans="1:24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</row>
    <row r="375" spans="1:24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</row>
    <row r="376" spans="1:24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</row>
    <row r="377" spans="1:24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</row>
    <row r="378" spans="1:24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</row>
    <row r="379" spans="1:24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</row>
    <row r="380" spans="1:24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</row>
    <row r="381" spans="1:24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</row>
    <row r="382" spans="1:24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</row>
    <row r="383" spans="1:24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</row>
    <row r="384" spans="1:24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</row>
    <row r="385" spans="1:24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</row>
    <row r="386" spans="1:24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</row>
    <row r="387" spans="1:24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</row>
    <row r="388" spans="1:24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</row>
    <row r="389" spans="1:24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</row>
    <row r="390" spans="1:24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</row>
    <row r="391" spans="1:24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</row>
    <row r="392" spans="1:24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</row>
    <row r="393" spans="1:24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</row>
    <row r="394" spans="1:24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</row>
    <row r="395" spans="1:24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</row>
    <row r="396" spans="1:24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</row>
    <row r="397" spans="1:24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</row>
    <row r="398" spans="1:24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</row>
    <row r="399" spans="1:24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</row>
    <row r="400" spans="1:24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</row>
    <row r="401" spans="1:24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</row>
    <row r="402" spans="1:24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</row>
    <row r="403" spans="1:24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</row>
    <row r="404" spans="1:24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</row>
    <row r="405" spans="1:24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</row>
    <row r="406" spans="1:24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</row>
    <row r="407" spans="1:24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</row>
    <row r="408" spans="1:24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</row>
    <row r="409" spans="1:24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</row>
    <row r="410" spans="1:24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</row>
    <row r="411" spans="1:24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</row>
    <row r="412" spans="1:24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</row>
    <row r="413" spans="1:24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</row>
    <row r="414" spans="1:24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</row>
    <row r="415" spans="1:24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</row>
    <row r="416" spans="1:24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</row>
    <row r="417" spans="1:24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</row>
    <row r="418" spans="1:24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</row>
    <row r="419" spans="1:24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</row>
    <row r="420" spans="1:24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</row>
    <row r="421" spans="1:24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</row>
    <row r="422" spans="1:24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</row>
    <row r="423" spans="1:24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</row>
    <row r="424" spans="1:24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</row>
    <row r="425" spans="1:24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</row>
    <row r="426" spans="1:24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</row>
    <row r="427" spans="1:24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</row>
    <row r="428" spans="1:24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</row>
    <row r="429" spans="1:24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</row>
    <row r="430" spans="1:24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</row>
    <row r="431" spans="1:24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</row>
    <row r="432" spans="1:24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</row>
    <row r="433" spans="1:24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</row>
    <row r="434" spans="1:24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</row>
    <row r="435" spans="1:24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</row>
    <row r="436" spans="1:24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</row>
    <row r="437" spans="1:24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</row>
    <row r="438" spans="1:24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</row>
    <row r="439" spans="1:24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</row>
    <row r="440" spans="1:24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</row>
    <row r="441" spans="1:24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</row>
    <row r="442" spans="1:24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</row>
    <row r="443" spans="1:24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</row>
    <row r="444" spans="1:24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</row>
    <row r="445" spans="1:24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</row>
    <row r="446" spans="1:24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</row>
    <row r="447" spans="1:24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</row>
    <row r="448" spans="1:24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</row>
    <row r="449" spans="1:24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</row>
    <row r="450" spans="1:24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</row>
    <row r="451" spans="1:24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</row>
    <row r="452" spans="1:24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</row>
    <row r="453" spans="1:24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</row>
    <row r="454" spans="1:24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</row>
    <row r="455" spans="1:24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</row>
    <row r="456" spans="1:24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</row>
    <row r="457" spans="1:24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</row>
    <row r="458" spans="1:24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</row>
    <row r="459" spans="1:24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</row>
    <row r="460" spans="1:24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</row>
    <row r="461" spans="1:24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</row>
    <row r="462" spans="1:24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</row>
    <row r="463" spans="1:24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</row>
    <row r="464" spans="1:24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</row>
    <row r="465" spans="1:24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</row>
    <row r="466" spans="1:24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</row>
    <row r="467" spans="1:24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</row>
    <row r="468" spans="1:24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</row>
    <row r="469" spans="1:24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</row>
    <row r="470" spans="1:24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</row>
    <row r="471" spans="1:24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</row>
    <row r="472" spans="1:24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</row>
    <row r="473" spans="1:24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</row>
    <row r="474" spans="1:24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</row>
    <row r="475" spans="1:24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</row>
    <row r="476" spans="1:24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</row>
    <row r="477" spans="1:24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</row>
    <row r="478" spans="1:24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</row>
    <row r="479" spans="1:24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</row>
    <row r="480" spans="1:24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</row>
    <row r="481" spans="1:24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</row>
    <row r="482" spans="1:24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</row>
    <row r="483" spans="1:24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</row>
    <row r="484" spans="1:24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</row>
    <row r="485" spans="1:24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</row>
    <row r="486" spans="1:24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</row>
    <row r="487" spans="1:24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</row>
    <row r="488" spans="1:24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</row>
    <row r="489" spans="1:24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</row>
    <row r="490" spans="1:24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</row>
    <row r="491" spans="1:24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</row>
    <row r="492" spans="1:24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</row>
    <row r="493" spans="1:24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</row>
    <row r="494" spans="1:24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</row>
    <row r="495" spans="1:24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</row>
    <row r="496" spans="1:24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</row>
    <row r="497" spans="1:24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</row>
    <row r="498" spans="1:24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</row>
    <row r="499" spans="1:24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</row>
    <row r="500" spans="1:24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</row>
  </sheetData>
  <sheetProtection formatCells="0" formatColumns="0" formatRows="0" insertColumns="0" insertRows="0" insertHyperlinks="0" deleteRows="0" sort="0" autoFilter="0" pivotTables="0"/>
  <mergeCells count="11">
    <mergeCell ref="K1:L1"/>
    <mergeCell ref="A2:K2"/>
    <mergeCell ref="A3:K3"/>
    <mergeCell ref="C4:D4"/>
    <mergeCell ref="A163:K164"/>
    <mergeCell ref="K6:L6"/>
    <mergeCell ref="A6:A7"/>
    <mergeCell ref="C6:D6"/>
    <mergeCell ref="E6:F6"/>
    <mergeCell ref="G6:H6"/>
    <mergeCell ref="I6:J6"/>
  </mergeCells>
  <phoneticPr fontId="0" type="noConversion"/>
  <printOptions horizontalCentered="1" verticalCentered="1"/>
  <pageMargins left="0.31496062992125984" right="0.19685039370078741" top="0.27559055118110237" bottom="0.35433070866141736" header="0.19685039370078741" footer="0.19685039370078741"/>
  <pageSetup paperSize="9" scale="75" orientation="landscape" horizontalDpi="180" verticalDpi="180" r:id="rId1"/>
  <headerFooter>
    <oddFooter>&amp;C&amp;P&amp;R&amp;F</oddFooter>
  </headerFooter>
  <rowBreaks count="1" manualBreakCount="1">
    <brk id="8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W657"/>
  <sheetViews>
    <sheetView tabSelected="1" view="pageBreakPreview" zoomScaleNormal="100" zoomScaleSheetLayoutView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A163" sqref="A163:K164"/>
    </sheetView>
  </sheetViews>
  <sheetFormatPr defaultRowHeight="15"/>
  <cols>
    <col min="1" max="1" width="39.7109375" customWidth="1"/>
    <col min="2" max="2" width="12.42578125" customWidth="1"/>
    <col min="3" max="3" width="12.5703125" customWidth="1"/>
    <col min="4" max="4" width="10.85546875" customWidth="1"/>
    <col min="5" max="5" width="12.85546875" customWidth="1"/>
    <col min="6" max="6" width="10.140625" customWidth="1"/>
    <col min="7" max="7" width="12" customWidth="1"/>
    <col min="8" max="8" width="10.85546875" customWidth="1"/>
    <col min="9" max="9" width="12.140625" customWidth="1"/>
    <col min="10" max="10" width="10.28515625" customWidth="1"/>
    <col min="11" max="11" width="11.140625" customWidth="1"/>
    <col min="12" max="12" width="10.28515625" customWidth="1"/>
  </cols>
  <sheetData>
    <row r="1" spans="1:14">
      <c r="I1" s="79"/>
      <c r="J1" s="79"/>
      <c r="K1" s="79" t="s">
        <v>66</v>
      </c>
      <c r="L1" s="79"/>
    </row>
    <row r="2" spans="1:14" s="3" customFormat="1" ht="25.5" customHeight="1">
      <c r="A2" s="71" t="s">
        <v>58</v>
      </c>
      <c r="B2" s="71"/>
      <c r="C2" s="71"/>
      <c r="D2" s="71"/>
      <c r="E2" s="71"/>
      <c r="F2" s="71"/>
      <c r="G2" s="71"/>
      <c r="H2" s="71"/>
      <c r="I2" s="71"/>
      <c r="J2" s="71"/>
      <c r="K2" s="71"/>
    </row>
    <row r="3" spans="1:14" s="3" customFormat="1" ht="18.75" customHeight="1">
      <c r="A3" s="71" t="s">
        <v>95</v>
      </c>
      <c r="B3" s="71"/>
      <c r="C3" s="71"/>
      <c r="D3" s="71"/>
      <c r="E3" s="71"/>
      <c r="F3" s="71"/>
      <c r="G3" s="71"/>
      <c r="H3" s="71"/>
      <c r="I3" s="71"/>
      <c r="J3" s="71"/>
      <c r="K3" s="71"/>
    </row>
    <row r="4" spans="1:14" s="3" customFormat="1" ht="9.75" customHeight="1">
      <c r="A4" s="16"/>
      <c r="B4" s="16"/>
      <c r="C4" s="78" t="s">
        <v>56</v>
      </c>
      <c r="D4" s="78"/>
      <c r="E4" s="16"/>
      <c r="F4" s="16"/>
      <c r="G4" s="16"/>
      <c r="H4" s="16"/>
      <c r="I4" s="16"/>
      <c r="J4" s="16"/>
      <c r="K4" s="1"/>
      <c r="L4" s="1"/>
      <c r="M4" s="1"/>
      <c r="N4" s="1"/>
    </row>
    <row r="5" spans="1:14" s="3" customFormat="1" ht="9.75" customHeight="1">
      <c r="A5" s="16"/>
      <c r="B5" s="16"/>
      <c r="C5" s="54"/>
      <c r="D5" s="54"/>
      <c r="E5" s="16"/>
      <c r="F5" s="16"/>
      <c r="G5" s="16"/>
      <c r="H5" s="16"/>
      <c r="I5" s="16"/>
      <c r="J5" s="16"/>
      <c r="K5" s="1"/>
      <c r="L5" s="1"/>
      <c r="M5" s="1"/>
      <c r="N5" s="1"/>
    </row>
    <row r="6" spans="1:14" ht="34.5" customHeight="1">
      <c r="A6" s="75" t="s">
        <v>7</v>
      </c>
      <c r="B6" s="57" t="s">
        <v>64</v>
      </c>
      <c r="C6" s="76" t="s">
        <v>67</v>
      </c>
      <c r="D6" s="77"/>
      <c r="E6" s="73" t="s">
        <v>68</v>
      </c>
      <c r="F6" s="74"/>
      <c r="G6" s="73" t="s">
        <v>63</v>
      </c>
      <c r="H6" s="74"/>
      <c r="I6" s="73" t="s">
        <v>65</v>
      </c>
      <c r="J6" s="74"/>
      <c r="K6" s="73" t="s">
        <v>69</v>
      </c>
      <c r="L6" s="74"/>
    </row>
    <row r="7" spans="1:14" ht="42.75" customHeight="1">
      <c r="A7" s="75"/>
      <c r="B7" s="15" t="s">
        <v>59</v>
      </c>
      <c r="C7" s="15" t="s">
        <v>59</v>
      </c>
      <c r="D7" s="15" t="s">
        <v>10</v>
      </c>
      <c r="E7" s="15" t="s">
        <v>59</v>
      </c>
      <c r="F7" s="15" t="s">
        <v>10</v>
      </c>
      <c r="G7" s="15" t="s">
        <v>59</v>
      </c>
      <c r="H7" s="15" t="s">
        <v>10</v>
      </c>
      <c r="I7" s="15" t="s">
        <v>59</v>
      </c>
      <c r="J7" s="15" t="s">
        <v>10</v>
      </c>
      <c r="K7" s="15" t="s">
        <v>59</v>
      </c>
      <c r="L7" s="15" t="s">
        <v>10</v>
      </c>
    </row>
    <row r="8" spans="1:14" ht="20.25" customHeight="1">
      <c r="A8" s="51" t="s">
        <v>51</v>
      </c>
      <c r="B8" s="40">
        <f>ROUND(('фонд начисленной заработной пла'!B8/'среднесписочная численность'!B8/12)*1000,1)</f>
        <v>29760.7</v>
      </c>
      <c r="C8" s="40">
        <f>ROUND(('фонд начисленной заработной пла'!C8/'среднесписочная численность'!C8/12)*1000,1)</f>
        <v>31792.7</v>
      </c>
      <c r="D8" s="40">
        <f t="shared" ref="D8" si="0">ROUND(C8/B8*100,1)</f>
        <v>106.8</v>
      </c>
      <c r="E8" s="40">
        <f>ROUND(('фонд начисленной заработной пла'!E8/'среднесписочная численность'!E8/12)*1000,1)</f>
        <v>33644.300000000003</v>
      </c>
      <c r="F8" s="40">
        <f>ROUND(E8/C8*100,1)</f>
        <v>105.8</v>
      </c>
      <c r="G8" s="40">
        <f>ROUND(('фонд начисленной заработной пла'!G8/'среднесписочная численность'!G8/12)*1000,1)</f>
        <v>35553.5</v>
      </c>
      <c r="H8" s="40">
        <f t="shared" ref="H8" si="1">ROUND(G8/E8*100,1)</f>
        <v>105.7</v>
      </c>
      <c r="I8" s="40">
        <f>ROUND(('фонд начисленной заработной пла'!I8/'среднесписочная численность'!I8/12)*1000,1)</f>
        <v>37473.4</v>
      </c>
      <c r="J8" s="40">
        <f t="shared" ref="J8" si="2">ROUND(I8/G8*100,1)</f>
        <v>105.4</v>
      </c>
      <c r="K8" s="40">
        <f>ROUND(('фонд начисленной заработной пла'!K8/'среднесписочная численность'!K8/12)*1000,1)</f>
        <v>39414.6</v>
      </c>
      <c r="L8" s="40">
        <f t="shared" ref="L8" si="3">ROUND(K8/I8*100,1)</f>
        <v>105.2</v>
      </c>
    </row>
    <row r="9" spans="1:14" ht="15" customHeight="1">
      <c r="A9" s="7" t="s">
        <v>13</v>
      </c>
      <c r="B9" s="22">
        <f>B8-B10</f>
        <v>0</v>
      </c>
      <c r="C9" s="22">
        <f>C8-C10</f>
        <v>0</v>
      </c>
      <c r="D9" s="23">
        <f>D8-D10</f>
        <v>0</v>
      </c>
      <c r="E9" s="23">
        <f t="shared" ref="E9:L9" si="4">E8-E10</f>
        <v>0</v>
      </c>
      <c r="F9" s="23">
        <f t="shared" si="4"/>
        <v>0</v>
      </c>
      <c r="G9" s="20">
        <f t="shared" si="4"/>
        <v>0</v>
      </c>
      <c r="H9" s="20">
        <f t="shared" si="4"/>
        <v>0</v>
      </c>
      <c r="I9" s="20">
        <f t="shared" si="4"/>
        <v>0</v>
      </c>
      <c r="J9" s="20">
        <f t="shared" si="4"/>
        <v>0</v>
      </c>
      <c r="K9" s="20">
        <f t="shared" si="4"/>
        <v>0</v>
      </c>
      <c r="L9" s="20">
        <f t="shared" si="4"/>
        <v>0</v>
      </c>
    </row>
    <row r="10" spans="1:14" ht="13.5" customHeight="1">
      <c r="A10" s="7" t="s">
        <v>14</v>
      </c>
      <c r="B10" s="23">
        <f>ROUND(('фонд начисленной заработной пла'!B10/'среднесписочная численность'!B10/12)*1000,1)</f>
        <v>29760.7</v>
      </c>
      <c r="C10" s="23">
        <f>ROUND(('фонд начисленной заработной пла'!C10/'среднесписочная численность'!C10/12)*1000,1)</f>
        <v>31792.7</v>
      </c>
      <c r="D10" s="22">
        <f t="shared" ref="D10" si="5">ROUND(C10/B10*100,1)</f>
        <v>106.8</v>
      </c>
      <c r="E10" s="23">
        <f>ROUND(('фонд начисленной заработной пла'!E10/'среднесписочная численность'!E10/12)*1000,1)</f>
        <v>33644.300000000003</v>
      </c>
      <c r="F10" s="23">
        <f>ROUND(E10/C10*100,1)</f>
        <v>105.8</v>
      </c>
      <c r="G10" s="20">
        <f>ROUND(('фонд начисленной заработной пла'!G10/'среднесписочная численность'!G10/12)*1000,1)</f>
        <v>35553.5</v>
      </c>
      <c r="H10" s="20">
        <f t="shared" ref="H10" si="6">ROUND(G10/E10*100,1)</f>
        <v>105.7</v>
      </c>
      <c r="I10" s="20">
        <f>ROUND(('фонд начисленной заработной пла'!I10/'среднесписочная численность'!I10/12)*1000,1)</f>
        <v>37473.4</v>
      </c>
      <c r="J10" s="20">
        <f t="shared" ref="J10" si="7">ROUND(I10/G10*100,1)</f>
        <v>105.4</v>
      </c>
      <c r="K10" s="20">
        <f>ROUND(('фонд начисленной заработной пла'!K10/'среднесписочная численность'!K10/12)*1000,1)</f>
        <v>39414.6</v>
      </c>
      <c r="L10" s="20">
        <f t="shared" ref="L10" si="8">ROUND(K10/I10*100,1)</f>
        <v>105.2</v>
      </c>
    </row>
    <row r="11" spans="1:14" ht="14.25" customHeight="1">
      <c r="A11" s="7" t="s">
        <v>15</v>
      </c>
      <c r="B11" s="22">
        <f>B8-B12</f>
        <v>0</v>
      </c>
      <c r="C11" s="22">
        <f>C8-C12</f>
        <v>0</v>
      </c>
      <c r="D11" s="23">
        <f>D8-D12</f>
        <v>0</v>
      </c>
      <c r="E11" s="23">
        <f t="shared" ref="E11:L11" si="9">E8-E12</f>
        <v>0</v>
      </c>
      <c r="F11" s="23">
        <f t="shared" si="9"/>
        <v>0</v>
      </c>
      <c r="G11" s="20">
        <f t="shared" si="9"/>
        <v>0</v>
      </c>
      <c r="H11" s="20">
        <f t="shared" si="9"/>
        <v>0</v>
      </c>
      <c r="I11" s="20">
        <f>I8-I12</f>
        <v>0</v>
      </c>
      <c r="J11" s="20">
        <f t="shared" si="9"/>
        <v>0</v>
      </c>
      <c r="K11" s="20">
        <f t="shared" si="9"/>
        <v>0</v>
      </c>
      <c r="L11" s="20">
        <f t="shared" si="9"/>
        <v>0</v>
      </c>
    </row>
    <row r="12" spans="1:14" ht="12.75" customHeight="1">
      <c r="A12" s="7" t="s">
        <v>14</v>
      </c>
      <c r="B12" s="23">
        <f>ROUND(('фонд начисленной заработной пла'!B12/'среднесписочная численность'!B12/12)*1000,1)</f>
        <v>29760.7</v>
      </c>
      <c r="C12" s="23">
        <f>ROUND(('фонд начисленной заработной пла'!C12/'среднесписочная численность'!C12/12)*1000,1)</f>
        <v>31792.7</v>
      </c>
      <c r="D12" s="22">
        <f t="shared" ref="D12" si="10">ROUND(C12/B12*100,1)</f>
        <v>106.8</v>
      </c>
      <c r="E12" s="23">
        <f>ROUND(('фонд начисленной заработной пла'!E12/'среднесписочная численность'!E12/12)*1000,1)</f>
        <v>33644.300000000003</v>
      </c>
      <c r="F12" s="23">
        <f>ROUND(E12/C12*100,1)</f>
        <v>105.8</v>
      </c>
      <c r="G12" s="20">
        <f>ROUND(('фонд начисленной заработной пла'!G12/'среднесписочная численность'!G12/12)*1000,1)</f>
        <v>35553.5</v>
      </c>
      <c r="H12" s="20">
        <f t="shared" ref="H12" si="11">ROUND(G12/E12*100,1)</f>
        <v>105.7</v>
      </c>
      <c r="I12" s="20">
        <f>ROUND(('фонд начисленной заработной пла'!I12/'среднесписочная численность'!I12/12)*1000,1)</f>
        <v>37473.4</v>
      </c>
      <c r="J12" s="20">
        <f t="shared" ref="J12" si="12">ROUND(I12/G12*100,1)</f>
        <v>105.4</v>
      </c>
      <c r="K12" s="20">
        <f>ROUND(('фонд начисленной заработной пла'!K12/'среднесписочная численность'!K12/12)*1000,1)</f>
        <v>39414.6</v>
      </c>
      <c r="L12" s="20">
        <f t="shared" ref="L12" si="13">ROUND(K12/I12*100,1)</f>
        <v>105.2</v>
      </c>
    </row>
    <row r="13" spans="1:14" ht="15.75" customHeight="1">
      <c r="A13" s="7" t="s">
        <v>16</v>
      </c>
      <c r="B13" s="22">
        <f t="shared" ref="B13:L13" si="14">B125-B14</f>
        <v>0</v>
      </c>
      <c r="C13" s="22">
        <f t="shared" si="14"/>
        <v>0</v>
      </c>
      <c r="D13" s="23">
        <f t="shared" si="14"/>
        <v>0</v>
      </c>
      <c r="E13" s="23">
        <f t="shared" si="14"/>
        <v>0</v>
      </c>
      <c r="F13" s="23">
        <f t="shared" si="14"/>
        <v>0</v>
      </c>
      <c r="G13" s="20">
        <f t="shared" si="14"/>
        <v>0</v>
      </c>
      <c r="H13" s="20">
        <f t="shared" si="14"/>
        <v>0</v>
      </c>
      <c r="I13" s="20">
        <f t="shared" si="14"/>
        <v>0</v>
      </c>
      <c r="J13" s="20">
        <f t="shared" si="14"/>
        <v>0</v>
      </c>
      <c r="K13" s="20">
        <f t="shared" si="14"/>
        <v>0</v>
      </c>
      <c r="L13" s="20">
        <f t="shared" si="14"/>
        <v>0</v>
      </c>
    </row>
    <row r="14" spans="1:14" ht="15" customHeight="1">
      <c r="A14" s="7" t="s">
        <v>14</v>
      </c>
      <c r="B14" s="23">
        <f>ROUND(('фонд начисленной заработной пла'!B14/'среднесписочная численность'!B14/12)*1000,1)</f>
        <v>23016.2</v>
      </c>
      <c r="C14" s="23">
        <f>ROUND(('фонд начисленной заработной пла'!C14/'среднесписочная численность'!C14/12)*1000,1)</f>
        <v>25689.8</v>
      </c>
      <c r="D14" s="22">
        <f t="shared" ref="D14" si="15">ROUND(C14/B14*100,1)</f>
        <v>111.6</v>
      </c>
      <c r="E14" s="23">
        <f>ROUND(('фонд начисленной заработной пла'!E14/'среднесписочная численность'!E14/12)*1000,1)</f>
        <v>27851.9</v>
      </c>
      <c r="F14" s="23">
        <f>ROUND(E14/C14*100,1)</f>
        <v>108.4</v>
      </c>
      <c r="G14" s="20">
        <f>ROUND(('фонд начисленной заработной пла'!G14/'среднесписочная численность'!G14/12)*1000,1)</f>
        <v>29966.6</v>
      </c>
      <c r="H14" s="20">
        <f t="shared" ref="H14" si="16">ROUND(G14/E14*100,1)</f>
        <v>107.6</v>
      </c>
      <c r="I14" s="20">
        <f>ROUND(('фонд начисленной заработной пла'!I14/'среднесписочная численность'!I14/12)*1000,1)</f>
        <v>32221.1</v>
      </c>
      <c r="J14" s="20">
        <f t="shared" ref="J14" si="17">ROUND(I14/G14*100,1)</f>
        <v>107.5</v>
      </c>
      <c r="K14" s="20">
        <f>ROUND(('фонд начисленной заработной пла'!K14/'среднесписочная численность'!K14/12)*1000,1)</f>
        <v>34646.300000000003</v>
      </c>
      <c r="L14" s="20">
        <f t="shared" ref="L14" si="18">ROUND(K14/I14*100,1)</f>
        <v>107.5</v>
      </c>
    </row>
    <row r="15" spans="1:14" ht="27" customHeight="1">
      <c r="A15" s="52" t="s">
        <v>53</v>
      </c>
      <c r="B15" s="10"/>
      <c r="C15" s="10"/>
      <c r="D15" s="10"/>
      <c r="E15" s="10"/>
      <c r="F15" s="10"/>
      <c r="G15" s="11"/>
      <c r="H15" s="11"/>
      <c r="I15" s="11"/>
      <c r="J15" s="11"/>
      <c r="K15" s="11"/>
      <c r="L15" s="11"/>
    </row>
    <row r="16" spans="1:14" ht="27" customHeight="1">
      <c r="A16" s="32" t="s">
        <v>12</v>
      </c>
      <c r="B16" s="31">
        <f>ROUND(('фонд начисленной заработной пла'!B16/'среднесписочная численность'!B16/12)*1000,1)</f>
        <v>35908.400000000001</v>
      </c>
      <c r="C16" s="31">
        <f>ROUND(('фонд начисленной заработной пла'!C16/'среднесписочная численность'!C16/12)*1000,1)</f>
        <v>39015.9</v>
      </c>
      <c r="D16" s="33">
        <f t="shared" ref="D16:D18" si="19">ROUND(C16/B16*100,1)</f>
        <v>108.7</v>
      </c>
      <c r="E16" s="31">
        <f>ROUND(('фонд начисленной заработной пла'!E16/'среднесписочная численность'!E16/12)*1000,1)</f>
        <v>40360.9</v>
      </c>
      <c r="F16" s="33">
        <f t="shared" ref="F16:F23" si="20">ROUND(E16/C16*100,1)</f>
        <v>103.4</v>
      </c>
      <c r="G16" s="31">
        <f>ROUND(('фонд начисленной заработной пла'!G16/'среднесписочная численность'!G16/12)*1000,1)</f>
        <v>42259</v>
      </c>
      <c r="H16" s="33">
        <f t="shared" ref="H16:H18" si="21">ROUND(G16/E16*100,1)</f>
        <v>104.7</v>
      </c>
      <c r="I16" s="31">
        <f>ROUND(('фонд начисленной заработной пла'!I16/'среднесписочная численность'!I16/12)*1000,1)</f>
        <v>44477.7</v>
      </c>
      <c r="J16" s="33">
        <f t="shared" ref="J16:J18" si="22">ROUND(I16/G16*100,1)</f>
        <v>105.3</v>
      </c>
      <c r="K16" s="31">
        <f>ROUND(('фонд начисленной заработной пла'!K16/'среднесписочная численность'!K16/12)*1000,1)</f>
        <v>46674.1</v>
      </c>
      <c r="L16" s="33">
        <f t="shared" ref="L16:L18" si="23">ROUND(K16/I16*100,1)</f>
        <v>104.9</v>
      </c>
    </row>
    <row r="17" spans="1:12" ht="18" customHeight="1">
      <c r="A17" s="17" t="str">
        <f>'фонд начисленной заработной пла'!A17</f>
        <v>АО "Новая жизнь"</v>
      </c>
      <c r="B17" s="18">
        <f>ROUND(('фонд начисленной заработной пла'!B17/'среднесписочная численность'!B17/12)*1000,1)</f>
        <v>34752.800000000003</v>
      </c>
      <c r="C17" s="19">
        <f>ROUND(('фонд начисленной заработной пла'!C17/'среднесписочная численность'!C17/12)*1000,1)</f>
        <v>33148.300000000003</v>
      </c>
      <c r="D17" s="20">
        <f t="shared" si="19"/>
        <v>95.4</v>
      </c>
      <c r="E17" s="19">
        <f>ROUND(('фонд начисленной заработной пла'!E17/'среднесписочная численность'!E17/12)*1000,1)</f>
        <v>33811</v>
      </c>
      <c r="F17" s="20">
        <f t="shared" si="20"/>
        <v>102</v>
      </c>
      <c r="G17" s="19">
        <f>ROUND(('фонд начисленной заработной пла'!G17/'среднесписочная численность'!G17/12)*1000,1)</f>
        <v>34487.4</v>
      </c>
      <c r="H17" s="20">
        <f t="shared" si="21"/>
        <v>102</v>
      </c>
      <c r="I17" s="19">
        <f>ROUND(('фонд начисленной заработной пла'!I17/'среднесписочная численность'!I17/12)*1000,1)</f>
        <v>34832.400000000001</v>
      </c>
      <c r="J17" s="20">
        <f t="shared" si="22"/>
        <v>101</v>
      </c>
      <c r="K17" s="19">
        <f>ROUND(('фонд начисленной заработной пла'!K17/'среднесписочная численность'!K17/12)*1000,1)</f>
        <v>35180.6</v>
      </c>
      <c r="L17" s="20">
        <f t="shared" si="23"/>
        <v>101</v>
      </c>
    </row>
    <row r="18" spans="1:12" ht="15.75" customHeight="1">
      <c r="A18" s="17" t="str">
        <f>'фонд начисленной заработной пла'!A18</f>
        <v>СХПК "Комсомолец"</v>
      </c>
      <c r="B18" s="18">
        <f>ROUND(('фонд начисленной заработной пла'!B18/'среднесписочная численность'!B18/12)*1000,1)</f>
        <v>38812.199999999997</v>
      </c>
      <c r="C18" s="19">
        <f>ROUND(('фонд начисленной заработной пла'!C18/'среднесписочная численность'!C18/12)*1000,1)</f>
        <v>48705.7</v>
      </c>
      <c r="D18" s="20">
        <f t="shared" si="19"/>
        <v>125.5</v>
      </c>
      <c r="E18" s="19">
        <f>ROUND(('фонд начисленной заработной пла'!E18/'среднесписочная численность'!E18/12)*1000,1)</f>
        <v>49923.3</v>
      </c>
      <c r="F18" s="20">
        <f t="shared" si="20"/>
        <v>102.5</v>
      </c>
      <c r="G18" s="19">
        <f>ROUND(('фонд начисленной заработной пла'!G18/'среднесписочная численность'!G18/12)*1000,1)</f>
        <v>51421.1</v>
      </c>
      <c r="H18" s="20">
        <f t="shared" si="21"/>
        <v>103</v>
      </c>
      <c r="I18" s="19">
        <f>ROUND(('фонд начисленной заработной пла'!I18/'среднесписочная численность'!I18/12)*1000,1)</f>
        <v>53992.1</v>
      </c>
      <c r="J18" s="20">
        <f t="shared" si="22"/>
        <v>105</v>
      </c>
      <c r="K18" s="19">
        <f>ROUND(('фонд начисленной заработной пла'!K18/'среднесписочная численность'!K18/12)*1000,1)</f>
        <v>56691.7</v>
      </c>
      <c r="L18" s="20">
        <f t="shared" si="23"/>
        <v>105</v>
      </c>
    </row>
    <row r="19" spans="1:12" ht="15" customHeight="1">
      <c r="A19" s="17" t="str">
        <f>'фонд начисленной заработной пла'!A19</f>
        <v>прочие</v>
      </c>
      <c r="B19" s="18">
        <f>ROUND(('фонд начисленной заработной пла'!B19/'среднесписочная численность'!B19/12)*1000,1)</f>
        <v>35623.4</v>
      </c>
      <c r="C19" s="19">
        <f>ROUND(('фонд начисленной заработной пла'!C19/'среднесписочная численность'!C19/12)*1000,1)</f>
        <v>38614.699999999997</v>
      </c>
      <c r="D19" s="20">
        <f t="shared" ref="D19" si="24">ROUND(C19/B19*100,1)</f>
        <v>108.4</v>
      </c>
      <c r="E19" s="19">
        <f>ROUND(('фонд начисленной заработной пла'!E19/'среднесписочная численность'!E19/12)*1000,1)</f>
        <v>40191.800000000003</v>
      </c>
      <c r="F19" s="20">
        <f t="shared" si="20"/>
        <v>104.1</v>
      </c>
      <c r="G19" s="19">
        <f>ROUND(('фонд начисленной заработной пла'!G19/'среднесписочная численность'!G19/12)*1000,1)</f>
        <v>42543.6</v>
      </c>
      <c r="H19" s="20">
        <f t="shared" ref="H19" si="25">ROUND(G19/E19*100,1)</f>
        <v>105.9</v>
      </c>
      <c r="I19" s="19">
        <f>ROUND(('фонд начисленной заработной пла'!I19/'среднесписочная численность'!I19/12)*1000,1)</f>
        <v>45243.7</v>
      </c>
      <c r="J19" s="20">
        <f t="shared" ref="J19" si="26">ROUND(I19/G19*100,1)</f>
        <v>106.3</v>
      </c>
      <c r="K19" s="19">
        <f>ROUND(('фонд начисленной заработной пла'!K19/'среднесписочная численность'!K19/12)*1000,1)</f>
        <v>47880.1</v>
      </c>
      <c r="L19" s="20">
        <f t="shared" ref="L19" si="27">ROUND(K19/I19*100,1)</f>
        <v>105.8</v>
      </c>
    </row>
    <row r="20" spans="1:12" ht="17.25" hidden="1" customHeight="1">
      <c r="A20" s="32" t="s">
        <v>0</v>
      </c>
      <c r="B20" s="31" t="e">
        <f>ROUND(('фонд начисленной заработной пла'!B20/'среднесписочная численность'!B20/12)*1000,1)</f>
        <v>#DIV/0!</v>
      </c>
      <c r="C20" s="31" t="e">
        <f>ROUND(('фонд начисленной заработной пла'!C20/'среднесписочная численность'!C20/12)*1000,1)</f>
        <v>#DIV/0!</v>
      </c>
      <c r="D20" s="33" t="e">
        <f t="shared" ref="D20:D22" si="28">ROUND(C20/B20*100,1)</f>
        <v>#DIV/0!</v>
      </c>
      <c r="E20" s="31" t="e">
        <f>ROUND(('фонд начисленной заработной пла'!E20/'среднесписочная численность'!E20/12)*1000,1)</f>
        <v>#DIV/0!</v>
      </c>
      <c r="F20" s="33" t="e">
        <f t="shared" si="20"/>
        <v>#DIV/0!</v>
      </c>
      <c r="G20" s="31" t="e">
        <f>ROUND(('фонд начисленной заработной пла'!G20/'среднесписочная численность'!G20/12)*1000,1)</f>
        <v>#DIV/0!</v>
      </c>
      <c r="H20" s="33" t="e">
        <f t="shared" ref="H20:H22" si="29">ROUND(G20/E20*100,1)</f>
        <v>#DIV/0!</v>
      </c>
      <c r="I20" s="31" t="e">
        <f>ROUND(('фонд начисленной заработной пла'!I20/'среднесписочная численность'!I20/12)*1000,1)</f>
        <v>#DIV/0!</v>
      </c>
      <c r="J20" s="33" t="e">
        <f t="shared" ref="J20:J22" si="30">ROUND(I20/G20*100,1)</f>
        <v>#DIV/0!</v>
      </c>
      <c r="K20" s="31" t="e">
        <f>ROUND(('фонд начисленной заработной пла'!K20/'среднесписочная численность'!K20/12)*1000,1)</f>
        <v>#DIV/0!</v>
      </c>
      <c r="L20" s="33" t="e">
        <f t="shared" ref="L20:L22" si="31">ROUND(K20/I20*100,1)</f>
        <v>#DIV/0!</v>
      </c>
    </row>
    <row r="21" spans="1:12" ht="18" hidden="1" customHeight="1">
      <c r="A21" s="17" t="str">
        <f>'фонд начисленной заработной пла'!A21</f>
        <v>(наименование предприятия, организации)</v>
      </c>
      <c r="B21" s="19" t="e">
        <f>ROUND(('фонд начисленной заработной пла'!B21/'среднесписочная численность'!B21/12)*1000,1)</f>
        <v>#DIV/0!</v>
      </c>
      <c r="C21" s="19" t="e">
        <f>ROUND(('фонд начисленной заработной пла'!C21/'среднесписочная численность'!C21/12)*1000,1)</f>
        <v>#DIV/0!</v>
      </c>
      <c r="D21" s="20" t="e">
        <f t="shared" si="28"/>
        <v>#DIV/0!</v>
      </c>
      <c r="E21" s="19" t="e">
        <f>ROUND(('фонд начисленной заработной пла'!E21/'среднесписочная численность'!E21/12)*1000,1)</f>
        <v>#DIV/0!</v>
      </c>
      <c r="F21" s="20" t="e">
        <f t="shared" si="20"/>
        <v>#DIV/0!</v>
      </c>
      <c r="G21" s="19" t="e">
        <f>ROUND(('фонд начисленной заработной пла'!G21/'среднесписочная численность'!G21/12)*1000,1)</f>
        <v>#DIV/0!</v>
      </c>
      <c r="H21" s="20" t="e">
        <f t="shared" si="29"/>
        <v>#DIV/0!</v>
      </c>
      <c r="I21" s="19" t="e">
        <f>ROUND(('фонд начисленной заработной пла'!I21/'среднесписочная численность'!I21/12)*1000,1)</f>
        <v>#DIV/0!</v>
      </c>
      <c r="J21" s="20" t="e">
        <f t="shared" si="30"/>
        <v>#DIV/0!</v>
      </c>
      <c r="K21" s="19" t="e">
        <f>ROUND(('фонд начисленной заработной пла'!K21/'среднесписочная численность'!K21/12)*1000,1)</f>
        <v>#DIV/0!</v>
      </c>
      <c r="L21" s="20" t="e">
        <f t="shared" si="31"/>
        <v>#DIV/0!</v>
      </c>
    </row>
    <row r="22" spans="1:12" ht="18" hidden="1" customHeight="1">
      <c r="A22" s="17" t="str">
        <f>'фонд начисленной заработной пла'!A22</f>
        <v>(наименование предприятия, организации)</v>
      </c>
      <c r="B22" s="19" t="e">
        <f>ROUND(('фонд начисленной заработной пла'!B22/'среднесписочная численность'!B22/12)*1000,1)</f>
        <v>#DIV/0!</v>
      </c>
      <c r="C22" s="19" t="e">
        <f>ROUND(('фонд начисленной заработной пла'!C22/'среднесписочная численность'!C22/12)*1000,1)</f>
        <v>#DIV/0!</v>
      </c>
      <c r="D22" s="20" t="e">
        <f t="shared" si="28"/>
        <v>#DIV/0!</v>
      </c>
      <c r="E22" s="19" t="e">
        <f>ROUND(('фонд начисленной заработной пла'!E22/'среднесписочная численность'!E22/12)*1000,1)</f>
        <v>#DIV/0!</v>
      </c>
      <c r="F22" s="20" t="e">
        <f t="shared" si="20"/>
        <v>#DIV/0!</v>
      </c>
      <c r="G22" s="19" t="e">
        <f>ROUND(('фонд начисленной заработной пла'!G22/'среднесписочная численность'!G22/12)*1000,1)</f>
        <v>#DIV/0!</v>
      </c>
      <c r="H22" s="20" t="e">
        <f t="shared" si="29"/>
        <v>#DIV/0!</v>
      </c>
      <c r="I22" s="19" t="e">
        <f>ROUND(('фонд начисленной заработной пла'!I22/'среднесписочная численность'!I22/12)*1000,1)</f>
        <v>#DIV/0!</v>
      </c>
      <c r="J22" s="20" t="e">
        <f t="shared" si="30"/>
        <v>#DIV/0!</v>
      </c>
      <c r="K22" s="19" t="e">
        <f>ROUND(('фонд начисленной заработной пла'!K22/'среднесписочная численность'!K22/12)*1000,1)</f>
        <v>#DIV/0!</v>
      </c>
      <c r="L22" s="20" t="e">
        <f t="shared" si="31"/>
        <v>#DIV/0!</v>
      </c>
    </row>
    <row r="23" spans="1:12" ht="15.75" customHeight="1">
      <c r="A23" s="32" t="s">
        <v>1</v>
      </c>
      <c r="B23" s="34">
        <f>ROUND(('фонд начисленной заработной пла'!B23/'среднесписочная численность'!B23/12)*1000,1)</f>
        <v>25934.5</v>
      </c>
      <c r="C23" s="34">
        <f>ROUND(('фонд начисленной заработной пла'!C23/'среднесписочная численность'!C23/12)*1000,1)</f>
        <v>24914.400000000001</v>
      </c>
      <c r="D23" s="33">
        <f t="shared" ref="D23" si="32">ROUND(C23/B23*100,1)</f>
        <v>96.1</v>
      </c>
      <c r="E23" s="35">
        <f>ROUND(('фонд начисленной заработной пла'!E23/'среднесписочная численность'!E23/12)*1000,1)</f>
        <v>26667.7</v>
      </c>
      <c r="F23" s="33">
        <f t="shared" si="20"/>
        <v>107</v>
      </c>
      <c r="G23" s="35">
        <f>ROUND(('фонд начисленной заработной пла'!G23/'среднесписочная численность'!G23/12)*1000,1)</f>
        <v>28801.200000000001</v>
      </c>
      <c r="H23" s="33">
        <f t="shared" ref="H23" si="33">ROUND(G23/E23*100,1)</f>
        <v>108</v>
      </c>
      <c r="I23" s="35">
        <f>ROUND(('фонд начисленной заработной пла'!I23/'среднесписочная численность'!I23/12)*1000,1)</f>
        <v>29261.1</v>
      </c>
      <c r="J23" s="33">
        <f t="shared" ref="J23" si="34">ROUND(I23/G23*100,1)</f>
        <v>101.6</v>
      </c>
      <c r="K23" s="34">
        <f>ROUND(('фонд начисленной заработной пла'!K23/'среднесписочная численность'!K23/12)*1000,1)</f>
        <v>30724.3</v>
      </c>
      <c r="L23" s="33">
        <f t="shared" ref="L23" si="35">ROUND(K23/I23*100,1)</f>
        <v>105</v>
      </c>
    </row>
    <row r="24" spans="1:12" ht="15" customHeight="1">
      <c r="A24" s="12" t="s">
        <v>2</v>
      </c>
      <c r="B24" s="13"/>
      <c r="C24" s="14"/>
      <c r="D24" s="8"/>
      <c r="E24" s="14"/>
      <c r="F24" s="8"/>
      <c r="G24" s="14"/>
      <c r="H24" s="8"/>
      <c r="I24" s="14"/>
      <c r="J24" s="8"/>
      <c r="K24" s="14"/>
      <c r="L24" s="8"/>
    </row>
    <row r="25" spans="1:12" ht="15" customHeight="1">
      <c r="A25" s="26" t="s">
        <v>17</v>
      </c>
      <c r="B25" s="27">
        <f>ROUND(('фонд начисленной заработной пла'!B25/'среднесписочная численность'!B25/12)*1000,1)</f>
        <v>26327</v>
      </c>
      <c r="C25" s="27">
        <f>ROUND(('фонд начисленной заработной пла'!C25/'среднесписочная численность'!C25/12)*1000,1)</f>
        <v>25519.4</v>
      </c>
      <c r="D25" s="28">
        <f t="shared" ref="D25:D27" si="36">ROUND(C25/B25*100,1)</f>
        <v>96.9</v>
      </c>
      <c r="E25" s="30">
        <f>ROUND(('фонд начисленной заработной пла'!E25/'среднесписочная численность'!E25/12)*1000,1)</f>
        <v>26667.7</v>
      </c>
      <c r="F25" s="28">
        <f t="shared" ref="F25:F56" si="37">ROUND(E25/C25*100,1)</f>
        <v>104.5</v>
      </c>
      <c r="G25" s="30">
        <f>ROUND(('фонд начисленной заработной пла'!G25/'среднесписочная численность'!G25/12)*1000,1)</f>
        <v>28801.200000000001</v>
      </c>
      <c r="H25" s="28">
        <f t="shared" ref="H25:H27" si="38">ROUND(G25/E25*100,1)</f>
        <v>108</v>
      </c>
      <c r="I25" s="30">
        <f>ROUND(('фонд начисленной заработной пла'!I25/'среднесписочная численность'!I25/12)*1000,1)</f>
        <v>29261.1</v>
      </c>
      <c r="J25" s="28">
        <f t="shared" ref="J25:J27" si="39">ROUND(I25/G25*100,1)</f>
        <v>101.6</v>
      </c>
      <c r="K25" s="30">
        <f>ROUND(('фонд начисленной заработной пла'!K25/'среднесписочная численность'!K25/12)*1000,1)</f>
        <v>30724.3</v>
      </c>
      <c r="L25" s="28">
        <f t="shared" ref="L25:L27" si="40">ROUND(K25/I25*100,1)</f>
        <v>105</v>
      </c>
    </row>
    <row r="26" spans="1:12" ht="14.25" customHeight="1">
      <c r="A26" s="17" t="str">
        <f>'фонд начисленной заработной пла'!A26</f>
        <v>ООО "Курскзернопром"</v>
      </c>
      <c r="B26" s="18">
        <f>ROUND(('фонд начисленной заработной пла'!B26/'среднесписочная численность'!B26/12)*1000,1)</f>
        <v>26327</v>
      </c>
      <c r="C26" s="19">
        <f>ROUND(('фонд начисленной заработной пла'!C26/'среднесписочная численность'!C26/12)*1000,1)</f>
        <v>25519.4</v>
      </c>
      <c r="D26" s="20">
        <f t="shared" si="36"/>
        <v>96.9</v>
      </c>
      <c r="E26" s="19">
        <f>ROUND(('фонд начисленной заработной пла'!E26/'среднесписочная численность'!E26/12)*1000,1)</f>
        <v>26667.7</v>
      </c>
      <c r="F26" s="20">
        <f t="shared" si="37"/>
        <v>104.5</v>
      </c>
      <c r="G26" s="19">
        <f>ROUND(('фонд начисленной заработной пла'!G26/'среднесписочная численность'!G26/12)*1000,1)</f>
        <v>28801.200000000001</v>
      </c>
      <c r="H26" s="20">
        <f t="shared" si="38"/>
        <v>108</v>
      </c>
      <c r="I26" s="19">
        <f>ROUND(('фонд начисленной заработной пла'!I26/'среднесписочная численность'!I26/12)*1000,1)</f>
        <v>29261.1</v>
      </c>
      <c r="J26" s="20">
        <f t="shared" si="39"/>
        <v>101.6</v>
      </c>
      <c r="K26" s="19">
        <f>ROUND(('фонд начисленной заработной пла'!K26/'среднесписочная численность'!K26/12)*1000,1)</f>
        <v>30724.3</v>
      </c>
      <c r="L26" s="20">
        <f t="shared" si="40"/>
        <v>105</v>
      </c>
    </row>
    <row r="27" spans="1:12" ht="14.25" customHeight="1">
      <c r="A27" s="17" t="str">
        <f>'фонд начисленной заработной пла'!A27</f>
        <v>прочие</v>
      </c>
      <c r="B27" s="19" t="e">
        <f>ROUND(('фонд начисленной заработной пла'!B27/'среднесписочная численность'!B27/12)*1000,1)</f>
        <v>#DIV/0!</v>
      </c>
      <c r="C27" s="19" t="e">
        <f>ROUND(('фонд начисленной заработной пла'!C27/'среднесписочная численность'!C27/12)*1000,1)</f>
        <v>#DIV/0!</v>
      </c>
      <c r="D27" s="20" t="e">
        <f t="shared" si="36"/>
        <v>#DIV/0!</v>
      </c>
      <c r="E27" s="19" t="e">
        <f>ROUND(('фонд начисленной заработной пла'!E27/'среднесписочная численность'!E27/12)*1000,1)</f>
        <v>#DIV/0!</v>
      </c>
      <c r="F27" s="20" t="e">
        <f t="shared" si="37"/>
        <v>#DIV/0!</v>
      </c>
      <c r="G27" s="19" t="e">
        <f>ROUND(('фонд начисленной заработной пла'!G27/'среднесписочная численность'!G27/12)*1000,1)</f>
        <v>#DIV/0!</v>
      </c>
      <c r="H27" s="20" t="e">
        <f t="shared" si="38"/>
        <v>#DIV/0!</v>
      </c>
      <c r="I27" s="19" t="e">
        <f>ROUND(('фонд начисленной заработной пла'!I27/'среднесписочная численность'!I27/12)*1000,1)</f>
        <v>#DIV/0!</v>
      </c>
      <c r="J27" s="20" t="e">
        <f t="shared" si="39"/>
        <v>#DIV/0!</v>
      </c>
      <c r="K27" s="19" t="e">
        <f>ROUND(('фонд начисленной заработной пла'!K27/'среднесписочная численность'!K27/12)*1000,1)</f>
        <v>#DIV/0!</v>
      </c>
      <c r="L27" s="20" t="e">
        <f t="shared" si="40"/>
        <v>#DIV/0!</v>
      </c>
    </row>
    <row r="28" spans="1:12" ht="18" hidden="1" customHeight="1">
      <c r="A28" s="26" t="s">
        <v>18</v>
      </c>
      <c r="B28" s="27" t="e">
        <f>ROUND(('фонд начисленной заработной пла'!B28/'среднесписочная численность'!B28/12)*1000,1)</f>
        <v>#DIV/0!</v>
      </c>
      <c r="C28" s="30" t="e">
        <f>ROUND(('фонд начисленной заработной пла'!C28/'среднесписочная численность'!C28/12)*1000,1)</f>
        <v>#DIV/0!</v>
      </c>
      <c r="D28" s="28" t="e">
        <f t="shared" ref="D28:D89" si="41">ROUND(C28/B28*100,1)</f>
        <v>#DIV/0!</v>
      </c>
      <c r="E28" s="30" t="e">
        <f>ROUND(('фонд начисленной заработной пла'!E28/'среднесписочная численность'!E28/12)*1000,1)</f>
        <v>#DIV/0!</v>
      </c>
      <c r="F28" s="28" t="e">
        <f t="shared" si="37"/>
        <v>#DIV/0!</v>
      </c>
      <c r="G28" s="30" t="e">
        <f>ROUND(('фонд начисленной заработной пла'!G28/'среднесписочная численность'!G28/12)*1000,1)</f>
        <v>#DIV/0!</v>
      </c>
      <c r="H28" s="28" t="e">
        <f t="shared" ref="H28:H30" si="42">ROUND(G28/E28*100,1)</f>
        <v>#DIV/0!</v>
      </c>
      <c r="I28" s="30" t="e">
        <f>ROUND(('фонд начисленной заработной пла'!I28/'среднесписочная численность'!I28/12)*1000,1)</f>
        <v>#DIV/0!</v>
      </c>
      <c r="J28" s="28" t="e">
        <f t="shared" ref="J28:J30" si="43">ROUND(I28/G28*100,1)</f>
        <v>#DIV/0!</v>
      </c>
      <c r="K28" s="30" t="e">
        <f>ROUND(('фонд начисленной заработной пла'!K28/'среднесписочная численность'!K28/12)*1000,1)</f>
        <v>#DIV/0!</v>
      </c>
      <c r="L28" s="28" t="e">
        <f t="shared" ref="L28:L30" si="44">ROUND(K28/I28*100,1)</f>
        <v>#DIV/0!</v>
      </c>
    </row>
    <row r="29" spans="1:12" ht="15" hidden="1" customHeight="1">
      <c r="A29" s="17" t="str">
        <f>'фонд начисленной заработной пла'!A29</f>
        <v>(наименование предприятия, организации)</v>
      </c>
      <c r="B29" s="19" t="e">
        <f>ROUND(('фонд начисленной заработной пла'!B29/'среднесписочная численность'!B29/12)*1000,1)</f>
        <v>#DIV/0!</v>
      </c>
      <c r="C29" s="19" t="e">
        <f>ROUND(('фонд начисленной заработной пла'!C29/'среднесписочная численность'!C29/12)*1000,1)</f>
        <v>#DIV/0!</v>
      </c>
      <c r="D29" s="20" t="e">
        <f t="shared" si="41"/>
        <v>#DIV/0!</v>
      </c>
      <c r="E29" s="19" t="e">
        <f>ROUND(('фонд начисленной заработной пла'!E29/'среднесписочная численность'!E29/12)*1000,1)</f>
        <v>#DIV/0!</v>
      </c>
      <c r="F29" s="20" t="e">
        <f t="shared" si="37"/>
        <v>#DIV/0!</v>
      </c>
      <c r="G29" s="19" t="e">
        <f>ROUND(('фонд начисленной заработной пла'!G29/'среднесписочная численность'!G29/12)*1000,1)</f>
        <v>#DIV/0!</v>
      </c>
      <c r="H29" s="20" t="e">
        <f t="shared" si="42"/>
        <v>#DIV/0!</v>
      </c>
      <c r="I29" s="19" t="e">
        <f>ROUND(('фонд начисленной заработной пла'!I29/'среднесписочная численность'!I29/12)*1000,1)</f>
        <v>#DIV/0!</v>
      </c>
      <c r="J29" s="20" t="e">
        <f t="shared" si="43"/>
        <v>#DIV/0!</v>
      </c>
      <c r="K29" s="19" t="e">
        <f>ROUND(('фонд начисленной заработной пла'!K29/'среднесписочная численность'!K29/12)*1000,1)</f>
        <v>#DIV/0!</v>
      </c>
      <c r="L29" s="20" t="e">
        <f t="shared" si="44"/>
        <v>#DIV/0!</v>
      </c>
    </row>
    <row r="30" spans="1:12" ht="18" hidden="1" customHeight="1">
      <c r="A30" s="17" t="str">
        <f>'фонд начисленной заработной пла'!A30</f>
        <v>(наименование предприятия, организации)</v>
      </c>
      <c r="B30" s="19" t="e">
        <f>ROUND(('фонд начисленной заработной пла'!B30/'среднесписочная численность'!B30/12)*1000,1)</f>
        <v>#DIV/0!</v>
      </c>
      <c r="C30" s="19" t="e">
        <f>ROUND(('фонд начисленной заработной пла'!C30/'среднесписочная численность'!C30/12)*1000,1)</f>
        <v>#DIV/0!</v>
      </c>
      <c r="D30" s="20" t="e">
        <f t="shared" si="41"/>
        <v>#DIV/0!</v>
      </c>
      <c r="E30" s="19" t="e">
        <f>ROUND(('фонд начисленной заработной пла'!E30/'среднесписочная численность'!E30/12)*1000,1)</f>
        <v>#DIV/0!</v>
      </c>
      <c r="F30" s="20" t="e">
        <f t="shared" si="37"/>
        <v>#DIV/0!</v>
      </c>
      <c r="G30" s="19" t="e">
        <f>ROUND(('фонд начисленной заработной пла'!G30/'среднесписочная численность'!G30/12)*1000,1)</f>
        <v>#DIV/0!</v>
      </c>
      <c r="H30" s="20" t="e">
        <f t="shared" si="42"/>
        <v>#DIV/0!</v>
      </c>
      <c r="I30" s="19" t="e">
        <f>ROUND(('фонд начисленной заработной пла'!I30/'среднесписочная численность'!I30/12)*1000,1)</f>
        <v>#DIV/0!</v>
      </c>
      <c r="J30" s="20" t="e">
        <f t="shared" si="43"/>
        <v>#DIV/0!</v>
      </c>
      <c r="K30" s="19" t="e">
        <f>ROUND(('фонд начисленной заработной пла'!K30/'среднесписочная численность'!K30/12)*1000,1)</f>
        <v>#DIV/0!</v>
      </c>
      <c r="L30" s="20" t="e">
        <f t="shared" si="44"/>
        <v>#DIV/0!</v>
      </c>
    </row>
    <row r="31" spans="1:12" ht="18" hidden="1" customHeight="1">
      <c r="A31" s="26" t="s">
        <v>19</v>
      </c>
      <c r="B31" s="27" t="e">
        <f>ROUND(('фонд начисленной заработной пла'!B31/'среднесписочная численность'!B31/12)*1000,1)</f>
        <v>#DIV/0!</v>
      </c>
      <c r="C31" s="27" t="e">
        <f>ROUND(('фонд начисленной заработной пла'!C31/'среднесписочная численность'!C31/12)*1000,1)</f>
        <v>#DIV/0!</v>
      </c>
      <c r="D31" s="28" t="e">
        <f t="shared" si="41"/>
        <v>#DIV/0!</v>
      </c>
      <c r="E31" s="30" t="e">
        <f>ROUND(('фонд начисленной заработной пла'!E31/'среднесписочная численность'!E31/12)*1000,1)</f>
        <v>#DIV/0!</v>
      </c>
      <c r="F31" s="28" t="e">
        <f t="shared" si="37"/>
        <v>#DIV/0!</v>
      </c>
      <c r="G31" s="30" t="e">
        <f>ROUND(('фонд начисленной заработной пла'!G31/'среднесписочная численность'!G31/12)*1000,1)</f>
        <v>#DIV/0!</v>
      </c>
      <c r="H31" s="28" t="e">
        <f t="shared" ref="H31:H33" si="45">ROUND(G31/E31*100,1)</f>
        <v>#DIV/0!</v>
      </c>
      <c r="I31" s="30" t="e">
        <f>ROUND(('фонд начисленной заработной пла'!I31/'среднесписочная численность'!I31/12)*1000,1)</f>
        <v>#DIV/0!</v>
      </c>
      <c r="J31" s="28" t="e">
        <f t="shared" ref="J31:J33" si="46">ROUND(I31/G31*100,1)</f>
        <v>#DIV/0!</v>
      </c>
      <c r="K31" s="27" t="e">
        <f>ROUND(('фонд начисленной заработной пла'!K31/'среднесписочная численность'!K31/12)*1000,1)</f>
        <v>#DIV/0!</v>
      </c>
      <c r="L31" s="28" t="e">
        <f t="shared" ref="L31:L33" si="47">ROUND(K31/I31*100,1)</f>
        <v>#DIV/0!</v>
      </c>
    </row>
    <row r="32" spans="1:12" ht="18.75" hidden="1" customHeight="1">
      <c r="A32" s="17" t="str">
        <f>'фонд начисленной заработной пла'!A32</f>
        <v>(наименование предприятия, организации)</v>
      </c>
      <c r="B32" s="19" t="e">
        <f>ROUND(('фонд начисленной заработной пла'!B32/'среднесписочная численность'!B32/12)*1000,1)</f>
        <v>#DIV/0!</v>
      </c>
      <c r="C32" s="19" t="e">
        <f>ROUND(('фонд начисленной заработной пла'!C32/'среднесписочная численность'!C32/12)*1000,1)</f>
        <v>#DIV/0!</v>
      </c>
      <c r="D32" s="20" t="e">
        <f t="shared" si="41"/>
        <v>#DIV/0!</v>
      </c>
      <c r="E32" s="19" t="e">
        <f>ROUND(('фонд начисленной заработной пла'!E32/'среднесписочная численность'!E32/12)*1000,1)</f>
        <v>#DIV/0!</v>
      </c>
      <c r="F32" s="20" t="e">
        <f t="shared" si="37"/>
        <v>#DIV/0!</v>
      </c>
      <c r="G32" s="19" t="e">
        <f>ROUND(('фонд начисленной заработной пла'!G32/'среднесписочная численность'!G32/12)*1000,1)</f>
        <v>#DIV/0!</v>
      </c>
      <c r="H32" s="20" t="e">
        <f t="shared" si="45"/>
        <v>#DIV/0!</v>
      </c>
      <c r="I32" s="19" t="e">
        <f>ROUND(('фонд начисленной заработной пла'!I32/'среднесписочная численность'!I32/12)*1000,1)</f>
        <v>#DIV/0!</v>
      </c>
      <c r="J32" s="20" t="e">
        <f t="shared" si="46"/>
        <v>#DIV/0!</v>
      </c>
      <c r="K32" s="19" t="e">
        <f>ROUND(('фонд начисленной заработной пла'!K32/'среднесписочная численность'!K32/12)*1000,1)</f>
        <v>#DIV/0!</v>
      </c>
      <c r="L32" s="20" t="e">
        <f t="shared" si="47"/>
        <v>#DIV/0!</v>
      </c>
    </row>
    <row r="33" spans="1:23" ht="18.75" hidden="1" customHeight="1">
      <c r="A33" s="17" t="str">
        <f>'фонд начисленной заработной пла'!A33</f>
        <v>(наименование предприятия, организации)</v>
      </c>
      <c r="B33" s="19" t="e">
        <f>ROUND(('фонд начисленной заработной пла'!B33/'среднесписочная численность'!B33/12)*1000,1)</f>
        <v>#DIV/0!</v>
      </c>
      <c r="C33" s="19" t="e">
        <f>ROUND(('фонд начисленной заработной пла'!C33/'среднесписочная численность'!C33/12)*1000,1)</f>
        <v>#DIV/0!</v>
      </c>
      <c r="D33" s="20" t="e">
        <f t="shared" si="41"/>
        <v>#DIV/0!</v>
      </c>
      <c r="E33" s="19" t="e">
        <f>ROUND(('фонд начисленной заработной пла'!E33/'среднесписочная численность'!E33/12)*1000,1)</f>
        <v>#DIV/0!</v>
      </c>
      <c r="F33" s="20" t="e">
        <f t="shared" si="37"/>
        <v>#DIV/0!</v>
      </c>
      <c r="G33" s="19" t="e">
        <f>ROUND(('фонд начисленной заработной пла'!G33/'среднесписочная численность'!G33/12)*1000,1)</f>
        <v>#DIV/0!</v>
      </c>
      <c r="H33" s="20" t="e">
        <f t="shared" si="45"/>
        <v>#DIV/0!</v>
      </c>
      <c r="I33" s="19" t="e">
        <f>ROUND(('фонд начисленной заработной пла'!I33/'среднесписочная численность'!I33/12)*1000,1)</f>
        <v>#DIV/0!</v>
      </c>
      <c r="J33" s="20" t="e">
        <f t="shared" si="46"/>
        <v>#DIV/0!</v>
      </c>
      <c r="K33" s="19" t="e">
        <f>ROUND(('фонд начисленной заработной пла'!K33/'среднесписочная численность'!K33/12)*1000,1)</f>
        <v>#DIV/0!</v>
      </c>
      <c r="L33" s="20" t="e">
        <f t="shared" si="47"/>
        <v>#DIV/0!</v>
      </c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</row>
    <row r="34" spans="1:23">
      <c r="A34" s="26" t="s">
        <v>20</v>
      </c>
      <c r="B34" s="27">
        <f>ROUND(('фонд начисленной заработной пла'!B34/'среднесписочная численность'!B34/12)*1000,1)</f>
        <v>13372.2</v>
      </c>
      <c r="C34" s="27">
        <f>ROUND(('фонд начисленной заработной пла'!C34/'среднесписочная численность'!C34/12)*1000,1)</f>
        <v>5999.1</v>
      </c>
      <c r="D34" s="28">
        <f t="shared" si="41"/>
        <v>44.9</v>
      </c>
      <c r="E34" s="30" t="e">
        <f>ROUND(('фонд начисленной заработной пла'!E34/'среднесписочная численность'!E34/12)*1000,1)</f>
        <v>#DIV/0!</v>
      </c>
      <c r="F34" s="28" t="e">
        <f t="shared" si="37"/>
        <v>#DIV/0!</v>
      </c>
      <c r="G34" s="30" t="e">
        <f>ROUND(('фонд начисленной заработной пла'!G34/'среднесписочная численность'!G34/12)*1000,1)</f>
        <v>#DIV/0!</v>
      </c>
      <c r="H34" s="28" t="e">
        <f t="shared" ref="H34:H95" si="48">ROUND(G34/E34*100,1)</f>
        <v>#DIV/0!</v>
      </c>
      <c r="I34" s="30" t="e">
        <f>ROUND(('фонд начисленной заработной пла'!I34/'среднесписочная численность'!I34/12)*1000,1)</f>
        <v>#DIV/0!</v>
      </c>
      <c r="J34" s="28" t="e">
        <f t="shared" ref="J34:J95" si="49">ROUND(I34/G34*100,1)</f>
        <v>#DIV/0!</v>
      </c>
      <c r="K34" s="30" t="e">
        <f>ROUND(('фонд начисленной заработной пла'!K34/'среднесписочная численность'!K34/12)*1000,1)</f>
        <v>#DIV/0!</v>
      </c>
      <c r="L34" s="28" t="e">
        <f t="shared" ref="L34:L95" si="50">ROUND(K34/I34*100,1)</f>
        <v>#DIV/0!</v>
      </c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:23" ht="15.75" customHeight="1">
      <c r="A35" s="17" t="str">
        <f>'фонд начисленной заработной пла'!A35</f>
        <v>МУП БО "Ромашка"</v>
      </c>
      <c r="B35" s="19">
        <f>ROUND(('фонд начисленной заработной пла'!B35/'среднесписочная численность'!B35/12)*1000,1)</f>
        <v>13372.2</v>
      </c>
      <c r="C35" s="19">
        <f>ROUND(('фонд начисленной заработной пла'!C35/'среднесписочная численность'!C35/12)*1000,1)</f>
        <v>5999.1</v>
      </c>
      <c r="D35" s="20">
        <f t="shared" si="41"/>
        <v>44.9</v>
      </c>
      <c r="E35" s="19" t="e">
        <f>ROUND(('фонд начисленной заработной пла'!E35/'среднесписочная численность'!E35/12)*1000,1)</f>
        <v>#DIV/0!</v>
      </c>
      <c r="F35" s="20" t="e">
        <f t="shared" si="37"/>
        <v>#DIV/0!</v>
      </c>
      <c r="G35" s="19" t="e">
        <f>ROUND(('фонд начисленной заработной пла'!G35/'среднесписочная численность'!G35/12)*1000,1)</f>
        <v>#DIV/0!</v>
      </c>
      <c r="H35" s="20" t="e">
        <f t="shared" si="48"/>
        <v>#DIV/0!</v>
      </c>
      <c r="I35" s="19" t="e">
        <f>ROUND(('фонд начисленной заработной пла'!I35/'среднесписочная численность'!I35/12)*1000,1)</f>
        <v>#DIV/0!</v>
      </c>
      <c r="J35" s="20" t="e">
        <f t="shared" si="49"/>
        <v>#DIV/0!</v>
      </c>
      <c r="K35" s="19" t="e">
        <f>ROUND(('фонд начисленной заработной пла'!K35/'среднесписочная численность'!K35/12)*1000,1)</f>
        <v>#DIV/0!</v>
      </c>
      <c r="L35" s="20" t="e">
        <f t="shared" si="50"/>
        <v>#DIV/0!</v>
      </c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:23" ht="16.5" hidden="1" customHeight="1">
      <c r="A36" s="17" t="str">
        <f>'фонд начисленной заработной пла'!A36</f>
        <v>(наименование предприятия, организации)</v>
      </c>
      <c r="B36" s="19" t="e">
        <f>ROUND(('фонд начисленной заработной пла'!B36/'среднесписочная численность'!B36/12)*1000,1)</f>
        <v>#DIV/0!</v>
      </c>
      <c r="C36" s="19" t="e">
        <f>ROUND(('фонд начисленной заработной пла'!C36/'среднесписочная численность'!C36/12)*1000,1)</f>
        <v>#DIV/0!</v>
      </c>
      <c r="D36" s="20" t="e">
        <f t="shared" si="41"/>
        <v>#DIV/0!</v>
      </c>
      <c r="E36" s="19" t="e">
        <f>ROUND(('фонд начисленной заработной пла'!E36/'среднесписочная численность'!E36/12)*1000,1)</f>
        <v>#DIV/0!</v>
      </c>
      <c r="F36" s="20" t="e">
        <f t="shared" si="37"/>
        <v>#DIV/0!</v>
      </c>
      <c r="G36" s="19" t="e">
        <f>ROUND(('фонд начисленной заработной пла'!G36/'среднесписочная численность'!G36/12)*1000,1)</f>
        <v>#DIV/0!</v>
      </c>
      <c r="H36" s="20" t="e">
        <f t="shared" si="48"/>
        <v>#DIV/0!</v>
      </c>
      <c r="I36" s="19" t="e">
        <f>ROUND(('фонд начисленной заработной пла'!I36/'среднесписочная численность'!I36/12)*1000,1)</f>
        <v>#DIV/0!</v>
      </c>
      <c r="J36" s="20" t="e">
        <f t="shared" si="49"/>
        <v>#DIV/0!</v>
      </c>
      <c r="K36" s="19" t="e">
        <f>ROUND(('фонд начисленной заработной пла'!K36/'среднесписочная численность'!K36/12)*1000,1)</f>
        <v>#DIV/0!</v>
      </c>
      <c r="L36" s="20" t="e">
        <f t="shared" si="50"/>
        <v>#DIV/0!</v>
      </c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:23" hidden="1">
      <c r="A37" s="26" t="s">
        <v>21</v>
      </c>
      <c r="B37" s="27" t="e">
        <f>ROUND(('фонд начисленной заработной пла'!B37/'среднесписочная численность'!B37/12)*1000,1)</f>
        <v>#DIV/0!</v>
      </c>
      <c r="C37" s="27" t="e">
        <f>ROUND(('фонд начисленной заработной пла'!C37/'среднесписочная численность'!C37/12)*1000,1)</f>
        <v>#DIV/0!</v>
      </c>
      <c r="D37" s="28" t="e">
        <f t="shared" si="41"/>
        <v>#DIV/0!</v>
      </c>
      <c r="E37" s="27" t="e">
        <f>ROUND(('фонд начисленной заработной пла'!E37/'среднесписочная численность'!E37/12)*1000,1)</f>
        <v>#DIV/0!</v>
      </c>
      <c r="F37" s="28" t="e">
        <f t="shared" si="37"/>
        <v>#DIV/0!</v>
      </c>
      <c r="G37" s="27" t="e">
        <f>ROUND(('фонд начисленной заработной пла'!G37/'среднесписочная численность'!G37/12)*1000,1)</f>
        <v>#DIV/0!</v>
      </c>
      <c r="H37" s="28" t="e">
        <f t="shared" si="48"/>
        <v>#DIV/0!</v>
      </c>
      <c r="I37" s="27" t="e">
        <f>ROUND(('фонд начисленной заработной пла'!I37/'среднесписочная численность'!I37/12)*1000,1)</f>
        <v>#DIV/0!</v>
      </c>
      <c r="J37" s="28" t="e">
        <f t="shared" si="49"/>
        <v>#DIV/0!</v>
      </c>
      <c r="K37" s="27" t="e">
        <f>ROUND(('фонд начисленной заработной пла'!K37/'среднесписочная численность'!K37/12)*1000,1)</f>
        <v>#DIV/0!</v>
      </c>
      <c r="L37" s="28" t="e">
        <f t="shared" si="50"/>
        <v>#DIV/0!</v>
      </c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:23" ht="15.75" hidden="1" customHeight="1">
      <c r="A38" s="17" t="str">
        <f>'фонд начисленной заработной пла'!A38</f>
        <v>(наименование предприятия, организации)</v>
      </c>
      <c r="B38" s="19" t="e">
        <f>ROUND(('фонд начисленной заработной пла'!B38/'среднесписочная численность'!B38/12)*1000,1)</f>
        <v>#DIV/0!</v>
      </c>
      <c r="C38" s="19" t="e">
        <f>ROUND(('фонд начисленной заработной пла'!C38/'среднесписочная численность'!C38/12)*1000,1)</f>
        <v>#DIV/0!</v>
      </c>
      <c r="D38" s="20" t="e">
        <f t="shared" si="41"/>
        <v>#DIV/0!</v>
      </c>
      <c r="E38" s="19" t="e">
        <f>ROUND(('фонд начисленной заработной пла'!E38/'среднесписочная численность'!E38/12)*1000,1)</f>
        <v>#DIV/0!</v>
      </c>
      <c r="F38" s="20" t="e">
        <f t="shared" si="37"/>
        <v>#DIV/0!</v>
      </c>
      <c r="G38" s="19" t="e">
        <f>ROUND(('фонд начисленной заработной пла'!G38/'среднесписочная численность'!G38/12)*1000,1)</f>
        <v>#DIV/0!</v>
      </c>
      <c r="H38" s="20" t="e">
        <f t="shared" si="48"/>
        <v>#DIV/0!</v>
      </c>
      <c r="I38" s="19" t="e">
        <f>ROUND(('фонд начисленной заработной пла'!I38/'среднесписочная численность'!I38/12)*1000,1)</f>
        <v>#DIV/0!</v>
      </c>
      <c r="J38" s="20" t="e">
        <f t="shared" si="49"/>
        <v>#DIV/0!</v>
      </c>
      <c r="K38" s="19" t="e">
        <f>ROUND(('фонд начисленной заработной пла'!K38/'среднесписочная численность'!K38/12)*1000,1)</f>
        <v>#DIV/0!</v>
      </c>
      <c r="L38" s="20" t="e">
        <f t="shared" si="50"/>
        <v>#DIV/0!</v>
      </c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:23" ht="15" hidden="1" customHeight="1">
      <c r="A39" s="17" t="str">
        <f>'фонд начисленной заработной пла'!A39</f>
        <v>(наименование предприятия, организации)</v>
      </c>
      <c r="B39" s="19" t="e">
        <f>ROUND(('фонд начисленной заработной пла'!B39/'среднесписочная численность'!B39/12)*1000,1)</f>
        <v>#DIV/0!</v>
      </c>
      <c r="C39" s="19" t="e">
        <f>ROUND(('фонд начисленной заработной пла'!C39/'среднесписочная численность'!C39/12)*1000,1)</f>
        <v>#DIV/0!</v>
      </c>
      <c r="D39" s="20" t="e">
        <f t="shared" si="41"/>
        <v>#DIV/0!</v>
      </c>
      <c r="E39" s="19" t="e">
        <f>ROUND(('фонд начисленной заработной пла'!E39/'среднесписочная численность'!E39/12)*1000,1)</f>
        <v>#DIV/0!</v>
      </c>
      <c r="F39" s="20" t="e">
        <f t="shared" si="37"/>
        <v>#DIV/0!</v>
      </c>
      <c r="G39" s="19" t="e">
        <f>ROUND(('фонд начисленной заработной пла'!G39/'среднесписочная численность'!G39/12)*1000,1)</f>
        <v>#DIV/0!</v>
      </c>
      <c r="H39" s="20" t="e">
        <f t="shared" si="48"/>
        <v>#DIV/0!</v>
      </c>
      <c r="I39" s="19" t="e">
        <f>ROUND(('фонд начисленной заработной пла'!I39/'среднесписочная численность'!I39/12)*1000,1)</f>
        <v>#DIV/0!</v>
      </c>
      <c r="J39" s="20" t="e">
        <f t="shared" si="49"/>
        <v>#DIV/0!</v>
      </c>
      <c r="K39" s="19" t="e">
        <f>ROUND(('фонд начисленной заработной пла'!K39/'среднесписочная численность'!K39/12)*1000,1)</f>
        <v>#DIV/0!</v>
      </c>
      <c r="L39" s="20" t="e">
        <f t="shared" si="50"/>
        <v>#DIV/0!</v>
      </c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:23" ht="48.75" hidden="1">
      <c r="A40" s="26" t="s">
        <v>22</v>
      </c>
      <c r="B40" s="27" t="e">
        <f>ROUND(('фонд начисленной заработной пла'!B40/'среднесписочная численность'!B40/12)*1000,1)</f>
        <v>#DIV/0!</v>
      </c>
      <c r="C40" s="27" t="e">
        <f>ROUND(('фонд начисленной заработной пла'!C40/'среднесписочная численность'!C40/12)*1000,1)</f>
        <v>#DIV/0!</v>
      </c>
      <c r="D40" s="28" t="e">
        <f t="shared" si="41"/>
        <v>#DIV/0!</v>
      </c>
      <c r="E40" s="27" t="e">
        <f>ROUND(('фонд начисленной заработной пла'!E40/'среднесписочная численность'!E40/12)*1000,1)</f>
        <v>#DIV/0!</v>
      </c>
      <c r="F40" s="28" t="e">
        <f t="shared" si="37"/>
        <v>#DIV/0!</v>
      </c>
      <c r="G40" s="27" t="e">
        <f>ROUND(('фонд начисленной заработной пла'!G40/'среднесписочная численность'!G40/12)*1000,1)</f>
        <v>#DIV/0!</v>
      </c>
      <c r="H40" s="28" t="e">
        <f t="shared" si="48"/>
        <v>#DIV/0!</v>
      </c>
      <c r="I40" s="27" t="e">
        <f>ROUND(('фонд начисленной заработной пла'!I40/'среднесписочная численность'!I40/12)*1000,1)</f>
        <v>#DIV/0!</v>
      </c>
      <c r="J40" s="28" t="e">
        <f t="shared" si="49"/>
        <v>#DIV/0!</v>
      </c>
      <c r="K40" s="27" t="e">
        <f>ROUND(('фонд начисленной заработной пла'!K40/'среднесписочная численность'!K40/12)*1000,1)</f>
        <v>#DIV/0!</v>
      </c>
      <c r="L40" s="28" t="e">
        <f t="shared" si="50"/>
        <v>#DIV/0!</v>
      </c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:23" ht="15.75" hidden="1" customHeight="1">
      <c r="A41" s="17" t="str">
        <f>'фонд начисленной заработной пла'!A41</f>
        <v>(наименование предприятия, организации)</v>
      </c>
      <c r="B41" s="19" t="e">
        <f>ROUND(('фонд начисленной заработной пла'!B41/'среднесписочная численность'!B41/12)*1000,1)</f>
        <v>#DIV/0!</v>
      </c>
      <c r="C41" s="19" t="e">
        <f>ROUND(('фонд начисленной заработной пла'!C41/'среднесписочная численность'!C41/12)*1000,1)</f>
        <v>#DIV/0!</v>
      </c>
      <c r="D41" s="20" t="e">
        <f t="shared" si="41"/>
        <v>#DIV/0!</v>
      </c>
      <c r="E41" s="19" t="e">
        <f>ROUND(('фонд начисленной заработной пла'!E41/'среднесписочная численность'!E41/12)*1000,1)</f>
        <v>#DIV/0!</v>
      </c>
      <c r="F41" s="20" t="e">
        <f t="shared" si="37"/>
        <v>#DIV/0!</v>
      </c>
      <c r="G41" s="19" t="e">
        <f>ROUND(('фонд начисленной заработной пла'!G41/'среднесписочная численность'!G41/12)*1000,1)</f>
        <v>#DIV/0!</v>
      </c>
      <c r="H41" s="20" t="e">
        <f t="shared" si="48"/>
        <v>#DIV/0!</v>
      </c>
      <c r="I41" s="19" t="e">
        <f>ROUND(('фонд начисленной заработной пла'!I41/'среднесписочная численность'!I41/12)*1000,1)</f>
        <v>#DIV/0!</v>
      </c>
      <c r="J41" s="20" t="e">
        <f t="shared" si="49"/>
        <v>#DIV/0!</v>
      </c>
      <c r="K41" s="19" t="e">
        <f>ROUND(('фонд начисленной заработной пла'!K41/'среднесписочная численность'!K41/12)*1000,1)</f>
        <v>#DIV/0!</v>
      </c>
      <c r="L41" s="20" t="e">
        <f t="shared" si="50"/>
        <v>#DIV/0!</v>
      </c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</row>
    <row r="42" spans="1:23" ht="16.5" hidden="1" customHeight="1">
      <c r="A42" s="17" t="str">
        <f>'фонд начисленной заработной пла'!A42</f>
        <v>(наименование предприятия, организации)</v>
      </c>
      <c r="B42" s="19" t="e">
        <f>ROUND(('фонд начисленной заработной пла'!B42/'среднесписочная численность'!B42/12)*1000,1)</f>
        <v>#DIV/0!</v>
      </c>
      <c r="C42" s="19" t="e">
        <f>ROUND(('фонд начисленной заработной пла'!C42/'среднесписочная численность'!C42/12)*1000,1)</f>
        <v>#DIV/0!</v>
      </c>
      <c r="D42" s="20" t="e">
        <f t="shared" si="41"/>
        <v>#DIV/0!</v>
      </c>
      <c r="E42" s="19" t="e">
        <f>ROUND(('фонд начисленной заработной пла'!E42/'среднесписочная численность'!E42/12)*1000,1)</f>
        <v>#DIV/0!</v>
      </c>
      <c r="F42" s="20" t="e">
        <f t="shared" si="37"/>
        <v>#DIV/0!</v>
      </c>
      <c r="G42" s="19" t="e">
        <f>ROUND(('фонд начисленной заработной пла'!G42/'среднесписочная численность'!G42/12)*1000,1)</f>
        <v>#DIV/0!</v>
      </c>
      <c r="H42" s="20" t="e">
        <f t="shared" si="48"/>
        <v>#DIV/0!</v>
      </c>
      <c r="I42" s="19" t="e">
        <f>ROUND(('фонд начисленной заработной пла'!I42/'среднесписочная численность'!I42/12)*1000,1)</f>
        <v>#DIV/0!</v>
      </c>
      <c r="J42" s="20" t="e">
        <f t="shared" si="49"/>
        <v>#DIV/0!</v>
      </c>
      <c r="K42" s="19" t="e">
        <f>ROUND(('фонд начисленной заработной пла'!K42/'среднесписочная численность'!K42/12)*1000,1)</f>
        <v>#DIV/0!</v>
      </c>
      <c r="L42" s="20" t="e">
        <f t="shared" si="50"/>
        <v>#DIV/0!</v>
      </c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</row>
    <row r="43" spans="1:23" ht="18.75" hidden="1" customHeight="1">
      <c r="A43" s="26" t="s">
        <v>23</v>
      </c>
      <c r="B43" s="27" t="e">
        <f>ROUND(('фонд начисленной заработной пла'!B43/'среднесписочная численность'!B43/12)*1000,1)</f>
        <v>#DIV/0!</v>
      </c>
      <c r="C43" s="27" t="e">
        <f>ROUND(('фонд начисленной заработной пла'!C43/'среднесписочная численность'!C43/12)*1000,1)</f>
        <v>#DIV/0!</v>
      </c>
      <c r="D43" s="28" t="e">
        <f t="shared" si="41"/>
        <v>#DIV/0!</v>
      </c>
      <c r="E43" s="27" t="e">
        <f>ROUND(('фонд начисленной заработной пла'!E43/'среднесписочная численность'!E43/12)*1000,1)</f>
        <v>#DIV/0!</v>
      </c>
      <c r="F43" s="28" t="e">
        <f t="shared" si="37"/>
        <v>#DIV/0!</v>
      </c>
      <c r="G43" s="27" t="e">
        <f>ROUND(('фонд начисленной заработной пла'!G43/'среднесписочная численность'!G43/12)*1000,1)</f>
        <v>#DIV/0!</v>
      </c>
      <c r="H43" s="28" t="e">
        <f t="shared" si="48"/>
        <v>#DIV/0!</v>
      </c>
      <c r="I43" s="27" t="e">
        <f>ROUND(('фонд начисленной заработной пла'!I43/'среднесписочная численность'!I43/12)*1000,1)</f>
        <v>#DIV/0!</v>
      </c>
      <c r="J43" s="28" t="e">
        <f t="shared" si="49"/>
        <v>#DIV/0!</v>
      </c>
      <c r="K43" s="27" t="e">
        <f>ROUND(('фонд начисленной заработной пла'!K43/'среднесписочная численность'!K43/12)*1000,1)</f>
        <v>#DIV/0!</v>
      </c>
      <c r="L43" s="28" t="e">
        <f t="shared" si="50"/>
        <v>#DIV/0!</v>
      </c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</row>
    <row r="44" spans="1:23" ht="15.75" hidden="1" customHeight="1">
      <c r="A44" s="17" t="str">
        <f>'фонд начисленной заработной пла'!A44</f>
        <v>(наименование предприятия, организации)</v>
      </c>
      <c r="B44" s="19" t="e">
        <f>ROUND(('фонд начисленной заработной пла'!B44/'среднесписочная численность'!B44/12)*1000,1)</f>
        <v>#DIV/0!</v>
      </c>
      <c r="C44" s="19" t="e">
        <f>ROUND(('фонд начисленной заработной пла'!C44/'среднесписочная численность'!C44/12)*1000,1)</f>
        <v>#DIV/0!</v>
      </c>
      <c r="D44" s="20" t="e">
        <f t="shared" si="41"/>
        <v>#DIV/0!</v>
      </c>
      <c r="E44" s="19" t="e">
        <f>ROUND(('фонд начисленной заработной пла'!E44/'среднесписочная численность'!E44/12)*1000,1)</f>
        <v>#DIV/0!</v>
      </c>
      <c r="F44" s="20" t="e">
        <f t="shared" si="37"/>
        <v>#DIV/0!</v>
      </c>
      <c r="G44" s="19" t="e">
        <f>ROUND(('фонд начисленной заработной пла'!G44/'среднесписочная численность'!G44/12)*1000,1)</f>
        <v>#DIV/0!</v>
      </c>
      <c r="H44" s="20" t="e">
        <f t="shared" si="48"/>
        <v>#DIV/0!</v>
      </c>
      <c r="I44" s="19" t="e">
        <f>ROUND(('фонд начисленной заработной пла'!I44/'среднесписочная численность'!I44/12)*1000,1)</f>
        <v>#DIV/0!</v>
      </c>
      <c r="J44" s="20" t="e">
        <f t="shared" si="49"/>
        <v>#DIV/0!</v>
      </c>
      <c r="K44" s="19" t="e">
        <f>ROUND(('фонд начисленной заработной пла'!K44/'среднесписочная численность'!K44/12)*1000,1)</f>
        <v>#DIV/0!</v>
      </c>
      <c r="L44" s="20" t="e">
        <f t="shared" si="50"/>
        <v>#DIV/0!</v>
      </c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</row>
    <row r="45" spans="1:23" ht="18" hidden="1" customHeight="1">
      <c r="A45" s="17" t="str">
        <f>'фонд начисленной заработной пла'!A45</f>
        <v>(наименование предприятия, организации)</v>
      </c>
      <c r="B45" s="19" t="e">
        <f>ROUND(('фонд начисленной заработной пла'!B45/'среднесписочная численность'!B45/12)*1000,1)</f>
        <v>#DIV/0!</v>
      </c>
      <c r="C45" s="19" t="e">
        <f>ROUND(('фонд начисленной заработной пла'!C45/'среднесписочная численность'!C45/12)*1000,1)</f>
        <v>#DIV/0!</v>
      </c>
      <c r="D45" s="20" t="e">
        <f t="shared" si="41"/>
        <v>#DIV/0!</v>
      </c>
      <c r="E45" s="19" t="e">
        <f>ROUND(('фонд начисленной заработной пла'!E45/'среднесписочная численность'!E45/12)*1000,1)</f>
        <v>#DIV/0!</v>
      </c>
      <c r="F45" s="20" t="e">
        <f t="shared" si="37"/>
        <v>#DIV/0!</v>
      </c>
      <c r="G45" s="19" t="e">
        <f>ROUND(('фонд начисленной заработной пла'!G45/'среднесписочная численность'!G45/12)*1000,1)</f>
        <v>#DIV/0!</v>
      </c>
      <c r="H45" s="20" t="e">
        <f t="shared" si="48"/>
        <v>#DIV/0!</v>
      </c>
      <c r="I45" s="19" t="e">
        <f>ROUND(('фонд начисленной заработной пла'!I45/'среднесписочная численность'!I45/12)*1000,1)</f>
        <v>#DIV/0!</v>
      </c>
      <c r="J45" s="20" t="e">
        <f t="shared" si="49"/>
        <v>#DIV/0!</v>
      </c>
      <c r="K45" s="19" t="e">
        <f>ROUND(('фонд начисленной заработной пла'!K45/'среднесписочная численность'!K45/12)*1000,1)</f>
        <v>#DIV/0!</v>
      </c>
      <c r="L45" s="20" t="e">
        <f t="shared" si="50"/>
        <v>#DIV/0!</v>
      </c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spans="1:23" ht="24.75" hidden="1">
      <c r="A46" s="26" t="s">
        <v>24</v>
      </c>
      <c r="B46" s="27" t="e">
        <f>ROUND(('фонд начисленной заработной пла'!B46/'среднесписочная численность'!B46/12)*1000,1)</f>
        <v>#DIV/0!</v>
      </c>
      <c r="C46" s="27" t="e">
        <f>ROUND(('фонд начисленной заработной пла'!C46/'среднесписочная численность'!C46/12)*1000,1)</f>
        <v>#DIV/0!</v>
      </c>
      <c r="D46" s="28" t="e">
        <f t="shared" si="41"/>
        <v>#DIV/0!</v>
      </c>
      <c r="E46" s="27" t="e">
        <f>ROUND(('фонд начисленной заработной пла'!E46/'среднесписочная численность'!E46/12)*1000,1)</f>
        <v>#DIV/0!</v>
      </c>
      <c r="F46" s="28" t="e">
        <f t="shared" si="37"/>
        <v>#DIV/0!</v>
      </c>
      <c r="G46" s="27" t="e">
        <f>ROUND(('фонд начисленной заработной пла'!G46/'среднесписочная численность'!G46/12)*1000,1)</f>
        <v>#DIV/0!</v>
      </c>
      <c r="H46" s="28" t="e">
        <f t="shared" si="48"/>
        <v>#DIV/0!</v>
      </c>
      <c r="I46" s="27" t="e">
        <f>ROUND(('фонд начисленной заработной пла'!I46/'среднесписочная численность'!I46/12)*1000,1)</f>
        <v>#DIV/0!</v>
      </c>
      <c r="J46" s="28" t="e">
        <f t="shared" si="49"/>
        <v>#DIV/0!</v>
      </c>
      <c r="K46" s="27" t="e">
        <f>ROUND(('фонд начисленной заработной пла'!K46/'среднесписочная численность'!K46/12)*1000,1)</f>
        <v>#DIV/0!</v>
      </c>
      <c r="L46" s="28" t="e">
        <f t="shared" si="50"/>
        <v>#DIV/0!</v>
      </c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:23" ht="15" hidden="1" customHeight="1">
      <c r="A47" s="17" t="str">
        <f>'фонд начисленной заработной пла'!A47</f>
        <v>(наименование предприятия, организации)</v>
      </c>
      <c r="B47" s="19" t="e">
        <f>ROUND(('фонд начисленной заработной пла'!B47/'среднесписочная численность'!B47/12)*1000,1)</f>
        <v>#DIV/0!</v>
      </c>
      <c r="C47" s="19" t="e">
        <f>ROUND(('фонд начисленной заработной пла'!C47/'среднесписочная численность'!C47/12)*1000,1)</f>
        <v>#DIV/0!</v>
      </c>
      <c r="D47" s="20" t="e">
        <f t="shared" si="41"/>
        <v>#DIV/0!</v>
      </c>
      <c r="E47" s="19" t="e">
        <f>ROUND(('фонд начисленной заработной пла'!E47/'среднесписочная численность'!E47/12)*1000,1)</f>
        <v>#DIV/0!</v>
      </c>
      <c r="F47" s="20" t="e">
        <f t="shared" si="37"/>
        <v>#DIV/0!</v>
      </c>
      <c r="G47" s="19" t="e">
        <f>ROUND(('фонд начисленной заработной пла'!G47/'среднесписочная численность'!G47/12)*1000,1)</f>
        <v>#DIV/0!</v>
      </c>
      <c r="H47" s="20" t="e">
        <f t="shared" si="48"/>
        <v>#DIV/0!</v>
      </c>
      <c r="I47" s="19" t="e">
        <f>ROUND(('фонд начисленной заработной пла'!I47/'среднесписочная численность'!I47/12)*1000,1)</f>
        <v>#DIV/0!</v>
      </c>
      <c r="J47" s="20" t="e">
        <f t="shared" si="49"/>
        <v>#DIV/0!</v>
      </c>
      <c r="K47" s="19" t="e">
        <f>ROUND(('фонд начисленной заработной пла'!K47/'среднесписочная численность'!K47/12)*1000,1)</f>
        <v>#DIV/0!</v>
      </c>
      <c r="L47" s="20" t="e">
        <f t="shared" si="50"/>
        <v>#DIV/0!</v>
      </c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:23" ht="15.75" hidden="1" customHeight="1">
      <c r="A48" s="17" t="str">
        <f>'фонд начисленной заработной пла'!A48</f>
        <v>(наименование предприятия, организации)</v>
      </c>
      <c r="B48" s="19" t="e">
        <f>ROUND(('фонд начисленной заработной пла'!B48/'среднесписочная численность'!B48/12)*1000,1)</f>
        <v>#DIV/0!</v>
      </c>
      <c r="C48" s="19" t="e">
        <f>ROUND(('фонд начисленной заработной пла'!C48/'среднесписочная численность'!C48/12)*1000,1)</f>
        <v>#DIV/0!</v>
      </c>
      <c r="D48" s="20" t="e">
        <f t="shared" si="41"/>
        <v>#DIV/0!</v>
      </c>
      <c r="E48" s="19" t="e">
        <f>ROUND(('фонд начисленной заработной пла'!E48/'среднесписочная численность'!E48/12)*1000,1)</f>
        <v>#DIV/0!</v>
      </c>
      <c r="F48" s="20" t="e">
        <f t="shared" si="37"/>
        <v>#DIV/0!</v>
      </c>
      <c r="G48" s="19" t="e">
        <f>ROUND(('фонд начисленной заработной пла'!G48/'среднесписочная численность'!G48/12)*1000,1)</f>
        <v>#DIV/0!</v>
      </c>
      <c r="H48" s="20" t="e">
        <f t="shared" si="48"/>
        <v>#DIV/0!</v>
      </c>
      <c r="I48" s="19" t="e">
        <f>ROUND(('фонд начисленной заработной пла'!I48/'среднесписочная численность'!I48/12)*1000,1)</f>
        <v>#DIV/0!</v>
      </c>
      <c r="J48" s="20" t="e">
        <f t="shared" si="49"/>
        <v>#DIV/0!</v>
      </c>
      <c r="K48" s="19" t="e">
        <f>ROUND(('фонд начисленной заработной пла'!K48/'среднесписочная численность'!K48/12)*1000,1)</f>
        <v>#DIV/0!</v>
      </c>
      <c r="L48" s="20" t="e">
        <f t="shared" si="50"/>
        <v>#DIV/0!</v>
      </c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:23" hidden="1">
      <c r="A49" s="26" t="s">
        <v>25</v>
      </c>
      <c r="B49" s="27" t="e">
        <f>ROUND(('фонд начисленной заработной пла'!B49/'среднесписочная численность'!B49/12)*1000,1)</f>
        <v>#DIV/0!</v>
      </c>
      <c r="C49" s="27" t="e">
        <f>ROUND(('фонд начисленной заработной пла'!C49/'среднесписочная численность'!C49/12)*1000,1)</f>
        <v>#DIV/0!</v>
      </c>
      <c r="D49" s="28" t="e">
        <f t="shared" si="41"/>
        <v>#DIV/0!</v>
      </c>
      <c r="E49" s="27" t="e">
        <f>ROUND(('фонд начисленной заработной пла'!E49/'среднесписочная численность'!E49/12)*1000,1)</f>
        <v>#DIV/0!</v>
      </c>
      <c r="F49" s="28" t="e">
        <f t="shared" si="37"/>
        <v>#DIV/0!</v>
      </c>
      <c r="G49" s="27" t="e">
        <f>ROUND(('фонд начисленной заработной пла'!G49/'среднесписочная численность'!G49/12)*1000,1)</f>
        <v>#DIV/0!</v>
      </c>
      <c r="H49" s="28" t="e">
        <f t="shared" si="48"/>
        <v>#DIV/0!</v>
      </c>
      <c r="I49" s="27" t="e">
        <f>ROUND(('фонд начисленной заработной пла'!I49/'среднесписочная численность'!I49/12)*1000,1)</f>
        <v>#DIV/0!</v>
      </c>
      <c r="J49" s="28" t="e">
        <f t="shared" si="49"/>
        <v>#DIV/0!</v>
      </c>
      <c r="K49" s="27" t="e">
        <f>ROUND(('фонд начисленной заработной пла'!K49/'среднесписочная численность'!K49/12)*1000,1)</f>
        <v>#DIV/0!</v>
      </c>
      <c r="L49" s="28" t="e">
        <f t="shared" si="50"/>
        <v>#DIV/0!</v>
      </c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  <row r="50" spans="1:23" ht="15.75" hidden="1" customHeight="1">
      <c r="A50" s="17" t="str">
        <f>'фонд начисленной заработной пла'!A50</f>
        <v>(наименование предприятия, организации)</v>
      </c>
      <c r="B50" s="19" t="e">
        <f>ROUND(('фонд начисленной заработной пла'!B50/'среднесписочная численность'!B50/12)*1000,1)</f>
        <v>#DIV/0!</v>
      </c>
      <c r="C50" s="19" t="e">
        <f>ROUND(('фонд начисленной заработной пла'!C50/'среднесписочная численность'!C50/12)*1000,1)</f>
        <v>#DIV/0!</v>
      </c>
      <c r="D50" s="20" t="e">
        <f t="shared" si="41"/>
        <v>#DIV/0!</v>
      </c>
      <c r="E50" s="19" t="e">
        <f>ROUND(('фонд начисленной заработной пла'!E50/'среднесписочная численность'!E50/12)*1000,1)</f>
        <v>#DIV/0!</v>
      </c>
      <c r="F50" s="20" t="e">
        <f t="shared" si="37"/>
        <v>#DIV/0!</v>
      </c>
      <c r="G50" s="19" t="e">
        <f>ROUND(('фонд начисленной заработной пла'!G50/'среднесписочная численность'!G50/12)*1000,1)</f>
        <v>#DIV/0!</v>
      </c>
      <c r="H50" s="20" t="e">
        <f t="shared" si="48"/>
        <v>#DIV/0!</v>
      </c>
      <c r="I50" s="19" t="e">
        <f>ROUND(('фонд начисленной заработной пла'!I50/'среднесписочная численность'!I50/12)*1000,1)</f>
        <v>#DIV/0!</v>
      </c>
      <c r="J50" s="20" t="e">
        <f t="shared" si="49"/>
        <v>#DIV/0!</v>
      </c>
      <c r="K50" s="19" t="e">
        <f>ROUND(('фонд начисленной заработной пла'!K50/'среднесписочная численность'!K50/12)*1000,1)</f>
        <v>#DIV/0!</v>
      </c>
      <c r="L50" s="20" t="e">
        <f t="shared" si="50"/>
        <v>#DIV/0!</v>
      </c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</row>
    <row r="51" spans="1:23" ht="16.5" hidden="1" customHeight="1">
      <c r="A51" s="17" t="str">
        <f>'фонд начисленной заработной пла'!A51</f>
        <v>(наименование предприятия, организации)</v>
      </c>
      <c r="B51" s="19" t="e">
        <f>ROUND(('фонд начисленной заработной пла'!B51/'среднесписочная численность'!B51/12)*1000,1)</f>
        <v>#DIV/0!</v>
      </c>
      <c r="C51" s="19" t="e">
        <f>ROUND(('фонд начисленной заработной пла'!C51/'среднесписочная численность'!C51/12)*1000,1)</f>
        <v>#DIV/0!</v>
      </c>
      <c r="D51" s="20" t="e">
        <f t="shared" si="41"/>
        <v>#DIV/0!</v>
      </c>
      <c r="E51" s="19" t="e">
        <f>ROUND(('фонд начисленной заработной пла'!E51/'среднесписочная численность'!E51/12)*1000,1)</f>
        <v>#DIV/0!</v>
      </c>
      <c r="F51" s="20" t="e">
        <f t="shared" si="37"/>
        <v>#DIV/0!</v>
      </c>
      <c r="G51" s="19" t="e">
        <f>ROUND(('фонд начисленной заработной пла'!G51/'среднесписочная численность'!G51/12)*1000,1)</f>
        <v>#DIV/0!</v>
      </c>
      <c r="H51" s="20" t="e">
        <f t="shared" si="48"/>
        <v>#DIV/0!</v>
      </c>
      <c r="I51" s="19" t="e">
        <f>ROUND(('фонд начисленной заработной пла'!I51/'среднесписочная численность'!I51/12)*1000,1)</f>
        <v>#DIV/0!</v>
      </c>
      <c r="J51" s="20" t="e">
        <f t="shared" si="49"/>
        <v>#DIV/0!</v>
      </c>
      <c r="K51" s="19" t="e">
        <f>ROUND(('фонд начисленной заработной пла'!K51/'среднесписочная численность'!K51/12)*1000,1)</f>
        <v>#DIV/0!</v>
      </c>
      <c r="L51" s="20" t="e">
        <f t="shared" si="50"/>
        <v>#DIV/0!</v>
      </c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</row>
    <row r="52" spans="1:23" ht="24.75" hidden="1">
      <c r="A52" s="26" t="s">
        <v>26</v>
      </c>
      <c r="B52" s="27" t="e">
        <f>ROUND(('фонд начисленной заработной пла'!B52/'среднесписочная численность'!B52/12)*1000,1)</f>
        <v>#DIV/0!</v>
      </c>
      <c r="C52" s="27" t="e">
        <f>ROUND(('фонд начисленной заработной пла'!C52/'среднесписочная численность'!C52/12)*1000,1)</f>
        <v>#DIV/0!</v>
      </c>
      <c r="D52" s="28" t="e">
        <f t="shared" si="41"/>
        <v>#DIV/0!</v>
      </c>
      <c r="E52" s="27" t="e">
        <f>ROUND(('фонд начисленной заработной пла'!E52/'среднесписочная численность'!E52/12)*1000,1)</f>
        <v>#DIV/0!</v>
      </c>
      <c r="F52" s="28" t="e">
        <f t="shared" si="37"/>
        <v>#DIV/0!</v>
      </c>
      <c r="G52" s="27" t="e">
        <f>ROUND(('фонд начисленной заработной пла'!G52/'среднесписочная численность'!G52/12)*1000,1)</f>
        <v>#DIV/0!</v>
      </c>
      <c r="H52" s="28" t="e">
        <f t="shared" si="48"/>
        <v>#DIV/0!</v>
      </c>
      <c r="I52" s="27" t="e">
        <f>ROUND(('фонд начисленной заработной пла'!I52/'среднесписочная численность'!I52/12)*1000,1)</f>
        <v>#DIV/0!</v>
      </c>
      <c r="J52" s="28" t="e">
        <f t="shared" si="49"/>
        <v>#DIV/0!</v>
      </c>
      <c r="K52" s="27" t="e">
        <f>ROUND(('фонд начисленной заработной пла'!K52/'среднесписочная численность'!K52/12)*1000,1)</f>
        <v>#DIV/0!</v>
      </c>
      <c r="L52" s="28" t="e">
        <f t="shared" si="50"/>
        <v>#DIV/0!</v>
      </c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</row>
    <row r="53" spans="1:23" ht="15" hidden="1" customHeight="1">
      <c r="A53" s="17" t="str">
        <f>'фонд начисленной заработной пла'!A53</f>
        <v>(наименование предприятия, организации)</v>
      </c>
      <c r="B53" s="19" t="e">
        <f>ROUND(('фонд начисленной заработной пла'!B53/'среднесписочная численность'!B53/12)*1000,1)</f>
        <v>#DIV/0!</v>
      </c>
      <c r="C53" s="19" t="e">
        <f>ROUND(('фонд начисленной заработной пла'!C53/'среднесписочная численность'!C53/12)*1000,1)</f>
        <v>#DIV/0!</v>
      </c>
      <c r="D53" s="20" t="e">
        <f t="shared" si="41"/>
        <v>#DIV/0!</v>
      </c>
      <c r="E53" s="19" t="e">
        <f>ROUND(('фонд начисленной заработной пла'!E53/'среднесписочная численность'!E53/12)*1000,1)</f>
        <v>#DIV/0!</v>
      </c>
      <c r="F53" s="20" t="e">
        <f t="shared" si="37"/>
        <v>#DIV/0!</v>
      </c>
      <c r="G53" s="19" t="e">
        <f>ROUND(('фонд начисленной заработной пла'!G53/'среднесписочная численность'!G53/12)*1000,1)</f>
        <v>#DIV/0!</v>
      </c>
      <c r="H53" s="20" t="e">
        <f t="shared" si="48"/>
        <v>#DIV/0!</v>
      </c>
      <c r="I53" s="19" t="e">
        <f>ROUND(('фонд начисленной заработной пла'!I53/'среднесписочная численность'!I53/12)*1000,1)</f>
        <v>#DIV/0!</v>
      </c>
      <c r="J53" s="20" t="e">
        <f t="shared" si="49"/>
        <v>#DIV/0!</v>
      </c>
      <c r="K53" s="19" t="e">
        <f>ROUND(('фонд начисленной заработной пла'!K53/'среднесписочная численность'!K53/12)*1000,1)</f>
        <v>#DIV/0!</v>
      </c>
      <c r="L53" s="20" t="e">
        <f t="shared" si="50"/>
        <v>#DIV/0!</v>
      </c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</row>
    <row r="54" spans="1:23" ht="18" hidden="1" customHeight="1">
      <c r="A54" s="17" t="str">
        <f>'фонд начисленной заработной пла'!A54</f>
        <v>(наименование предприятия, организации)</v>
      </c>
      <c r="B54" s="19" t="e">
        <f>ROUND(('фонд начисленной заработной пла'!B54/'среднесписочная численность'!B54/12)*1000,1)</f>
        <v>#DIV/0!</v>
      </c>
      <c r="C54" s="19" t="e">
        <f>ROUND(('фонд начисленной заработной пла'!C54/'среднесписочная численность'!C54/12)*1000,1)</f>
        <v>#DIV/0!</v>
      </c>
      <c r="D54" s="20" t="e">
        <f t="shared" si="41"/>
        <v>#DIV/0!</v>
      </c>
      <c r="E54" s="19" t="e">
        <f>ROUND(('фонд начисленной заработной пла'!E54/'среднесписочная численность'!E54/12)*1000,1)</f>
        <v>#DIV/0!</v>
      </c>
      <c r="F54" s="20" t="e">
        <f t="shared" si="37"/>
        <v>#DIV/0!</v>
      </c>
      <c r="G54" s="19" t="e">
        <f>ROUND(('фонд начисленной заработной пла'!G54/'среднесписочная численность'!G54/12)*1000,1)</f>
        <v>#DIV/0!</v>
      </c>
      <c r="H54" s="20" t="e">
        <f t="shared" si="48"/>
        <v>#DIV/0!</v>
      </c>
      <c r="I54" s="19" t="e">
        <f>ROUND(('фонд начисленной заработной пла'!I54/'среднесписочная численность'!I54/12)*1000,1)</f>
        <v>#DIV/0!</v>
      </c>
      <c r="J54" s="20" t="e">
        <f t="shared" si="49"/>
        <v>#DIV/0!</v>
      </c>
      <c r="K54" s="19" t="e">
        <f>ROUND(('фонд начисленной заработной пла'!K54/'среднесписочная численность'!K54/12)*1000,1)</f>
        <v>#DIV/0!</v>
      </c>
      <c r="L54" s="20" t="e">
        <f t="shared" si="50"/>
        <v>#DIV/0!</v>
      </c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</row>
    <row r="55" spans="1:23" ht="36.75" hidden="1">
      <c r="A55" s="26" t="s">
        <v>27</v>
      </c>
      <c r="B55" s="27" t="e">
        <f>ROUND(('фонд начисленной заработной пла'!B55/'среднесписочная численность'!B55/12)*1000,1)</f>
        <v>#DIV/0!</v>
      </c>
      <c r="C55" s="27" t="e">
        <f>ROUND(('фонд начисленной заработной пла'!C55/'среднесписочная численность'!C55/12)*1000,1)</f>
        <v>#DIV/0!</v>
      </c>
      <c r="D55" s="28" t="e">
        <f t="shared" si="41"/>
        <v>#DIV/0!</v>
      </c>
      <c r="E55" s="27" t="e">
        <f>ROUND(('фонд начисленной заработной пла'!E55/'среднесписочная численность'!E55/12)*1000,1)</f>
        <v>#DIV/0!</v>
      </c>
      <c r="F55" s="28" t="e">
        <f t="shared" si="37"/>
        <v>#DIV/0!</v>
      </c>
      <c r="G55" s="27" t="e">
        <f>ROUND(('фонд начисленной заработной пла'!G55/'среднесписочная численность'!G55/12)*1000,1)</f>
        <v>#DIV/0!</v>
      </c>
      <c r="H55" s="28" t="e">
        <f t="shared" si="48"/>
        <v>#DIV/0!</v>
      </c>
      <c r="I55" s="27" t="e">
        <f>ROUND(('фонд начисленной заработной пла'!I55/'среднесписочная численность'!I55/12)*1000,1)</f>
        <v>#DIV/0!</v>
      </c>
      <c r="J55" s="28" t="e">
        <f t="shared" si="49"/>
        <v>#DIV/0!</v>
      </c>
      <c r="K55" s="27" t="e">
        <f>ROUND(('фонд начисленной заработной пла'!K55/'среднесписочная численность'!K55/12)*1000,1)</f>
        <v>#DIV/0!</v>
      </c>
      <c r="L55" s="28" t="e">
        <f t="shared" si="50"/>
        <v>#DIV/0!</v>
      </c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</row>
    <row r="56" spans="1:23" ht="15" hidden="1" customHeight="1">
      <c r="A56" s="17" t="str">
        <f>'фонд начисленной заработной пла'!A56</f>
        <v>(наименование предприятия, организации)</v>
      </c>
      <c r="B56" s="19" t="e">
        <f>ROUND(('фонд начисленной заработной пла'!B56/'среднесписочная численность'!B56/12)*1000,1)</f>
        <v>#DIV/0!</v>
      </c>
      <c r="C56" s="19" t="e">
        <f>ROUND(('фонд начисленной заработной пла'!C56/'среднесписочная численность'!C56/12)*1000,1)</f>
        <v>#DIV/0!</v>
      </c>
      <c r="D56" s="20" t="e">
        <f t="shared" si="41"/>
        <v>#DIV/0!</v>
      </c>
      <c r="E56" s="19" t="e">
        <f>ROUND(('фонд начисленной заработной пла'!E56/'среднесписочная численность'!E56/12)*1000,1)</f>
        <v>#DIV/0!</v>
      </c>
      <c r="F56" s="20" t="e">
        <f t="shared" si="37"/>
        <v>#DIV/0!</v>
      </c>
      <c r="G56" s="19" t="e">
        <f>ROUND(('фонд начисленной заработной пла'!G56/'среднесписочная численность'!G56/12)*1000,1)</f>
        <v>#DIV/0!</v>
      </c>
      <c r="H56" s="20" t="e">
        <f t="shared" si="48"/>
        <v>#DIV/0!</v>
      </c>
      <c r="I56" s="19" t="e">
        <f>ROUND(('фонд начисленной заработной пла'!I56/'среднесписочная численность'!I56/12)*1000,1)</f>
        <v>#DIV/0!</v>
      </c>
      <c r="J56" s="20" t="e">
        <f t="shared" si="49"/>
        <v>#DIV/0!</v>
      </c>
      <c r="K56" s="19" t="e">
        <f>ROUND(('фонд начисленной заработной пла'!K56/'среднесписочная численность'!K56/12)*1000,1)</f>
        <v>#DIV/0!</v>
      </c>
      <c r="L56" s="20" t="e">
        <f t="shared" si="50"/>
        <v>#DIV/0!</v>
      </c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</row>
    <row r="57" spans="1:23" ht="16.5" hidden="1" customHeight="1">
      <c r="A57" s="17" t="str">
        <f>'фонд начисленной заработной пла'!A57</f>
        <v>(наименование предприятия, организации)</v>
      </c>
      <c r="B57" s="19" t="e">
        <f>ROUND(('фонд начисленной заработной пла'!B57/'среднесписочная численность'!B57/12)*1000,1)</f>
        <v>#DIV/0!</v>
      </c>
      <c r="C57" s="19" t="e">
        <f>ROUND(('фонд начисленной заработной пла'!C57/'среднесписочная численность'!C57/12)*1000,1)</f>
        <v>#DIV/0!</v>
      </c>
      <c r="D57" s="20" t="e">
        <f t="shared" si="41"/>
        <v>#DIV/0!</v>
      </c>
      <c r="E57" s="19" t="e">
        <f>ROUND(('фонд начисленной заработной пла'!E57/'среднесписочная численность'!E57/12)*1000,1)</f>
        <v>#DIV/0!</v>
      </c>
      <c r="F57" s="20" t="e">
        <f t="shared" ref="F57:F88" si="51">ROUND(E57/C57*100,1)</f>
        <v>#DIV/0!</v>
      </c>
      <c r="G57" s="19" t="e">
        <f>ROUND(('фонд начисленной заработной пла'!G57/'среднесписочная численность'!G57/12)*1000,1)</f>
        <v>#DIV/0!</v>
      </c>
      <c r="H57" s="20" t="e">
        <f t="shared" si="48"/>
        <v>#DIV/0!</v>
      </c>
      <c r="I57" s="19" t="e">
        <f>ROUND(('фонд начисленной заработной пла'!I57/'среднесписочная численность'!I57/12)*1000,1)</f>
        <v>#DIV/0!</v>
      </c>
      <c r="J57" s="20" t="e">
        <f t="shared" si="49"/>
        <v>#DIV/0!</v>
      </c>
      <c r="K57" s="19" t="e">
        <f>ROUND(('фонд начисленной заработной пла'!K57/'среднесписочная численность'!K57/12)*1000,1)</f>
        <v>#DIV/0!</v>
      </c>
      <c r="L57" s="20" t="e">
        <f t="shared" si="50"/>
        <v>#DIV/0!</v>
      </c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</row>
    <row r="58" spans="1:23" ht="24.75" hidden="1">
      <c r="A58" s="26" t="s">
        <v>3</v>
      </c>
      <c r="B58" s="27" t="e">
        <f>ROUND(('фонд начисленной заработной пла'!B58/'среднесписочная численность'!B58/12)*1000,1)</f>
        <v>#DIV/0!</v>
      </c>
      <c r="C58" s="27" t="e">
        <f>ROUND(('фонд начисленной заработной пла'!C58/'среднесписочная численность'!C58/12)*1000,1)</f>
        <v>#DIV/0!</v>
      </c>
      <c r="D58" s="28" t="e">
        <f t="shared" si="41"/>
        <v>#DIV/0!</v>
      </c>
      <c r="E58" s="27" t="e">
        <f>ROUND(('фонд начисленной заработной пла'!E58/'среднесписочная численность'!E58/12)*1000,1)</f>
        <v>#DIV/0!</v>
      </c>
      <c r="F58" s="28" t="e">
        <f t="shared" si="51"/>
        <v>#DIV/0!</v>
      </c>
      <c r="G58" s="27" t="e">
        <f>ROUND(('фонд начисленной заработной пла'!G58/'среднесписочная численность'!G58/12)*1000,1)</f>
        <v>#DIV/0!</v>
      </c>
      <c r="H58" s="28" t="e">
        <f t="shared" si="48"/>
        <v>#DIV/0!</v>
      </c>
      <c r="I58" s="27" t="e">
        <f>ROUND(('фонд начисленной заработной пла'!I58/'среднесписочная численность'!I58/12)*1000,1)</f>
        <v>#DIV/0!</v>
      </c>
      <c r="J58" s="28" t="e">
        <f t="shared" si="49"/>
        <v>#DIV/0!</v>
      </c>
      <c r="K58" s="27" t="e">
        <f>ROUND(('фонд начисленной заработной пла'!K58/'среднесписочная численность'!K58/12)*1000,1)</f>
        <v>#DIV/0!</v>
      </c>
      <c r="L58" s="28" t="e">
        <f t="shared" si="50"/>
        <v>#DIV/0!</v>
      </c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</row>
    <row r="59" spans="1:23" ht="17.25" hidden="1" customHeight="1">
      <c r="A59" s="17" t="str">
        <f>'фонд начисленной заработной пла'!A59</f>
        <v>(наименование предприятия, организации)</v>
      </c>
      <c r="B59" s="19" t="e">
        <f>ROUND(('фонд начисленной заработной пла'!B59/'среднесписочная численность'!B59/12)*1000,1)</f>
        <v>#DIV/0!</v>
      </c>
      <c r="C59" s="19" t="e">
        <f>ROUND(('фонд начисленной заработной пла'!C59/'среднесписочная численность'!C59/12)*1000,1)</f>
        <v>#DIV/0!</v>
      </c>
      <c r="D59" s="20" t="e">
        <f t="shared" si="41"/>
        <v>#DIV/0!</v>
      </c>
      <c r="E59" s="19" t="e">
        <f>ROUND(('фонд начисленной заработной пла'!E59/'среднесписочная численность'!E59/12)*1000,1)</f>
        <v>#DIV/0!</v>
      </c>
      <c r="F59" s="20" t="e">
        <f t="shared" si="51"/>
        <v>#DIV/0!</v>
      </c>
      <c r="G59" s="19" t="e">
        <f>ROUND(('фонд начисленной заработной пла'!G59/'среднесписочная численность'!G59/12)*1000,1)</f>
        <v>#DIV/0!</v>
      </c>
      <c r="H59" s="20" t="e">
        <f t="shared" si="48"/>
        <v>#DIV/0!</v>
      </c>
      <c r="I59" s="19" t="e">
        <f>ROUND(('фонд начисленной заработной пла'!I59/'среднесписочная численность'!I59/12)*1000,1)</f>
        <v>#DIV/0!</v>
      </c>
      <c r="J59" s="20" t="e">
        <f t="shared" si="49"/>
        <v>#DIV/0!</v>
      </c>
      <c r="K59" s="19" t="e">
        <f>ROUND(('фонд начисленной заработной пла'!K59/'среднесписочная численность'!K59/12)*1000,1)</f>
        <v>#DIV/0!</v>
      </c>
      <c r="L59" s="20" t="e">
        <f t="shared" si="50"/>
        <v>#DIV/0!</v>
      </c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</row>
    <row r="60" spans="1:23" ht="14.25" hidden="1" customHeight="1">
      <c r="A60" s="17" t="str">
        <f>'фонд начисленной заработной пла'!A60</f>
        <v>(наименование предприятия, организации)</v>
      </c>
      <c r="B60" s="19" t="e">
        <f>ROUND(('фонд начисленной заработной пла'!B60/'среднесписочная численность'!B60/12)*1000,1)</f>
        <v>#DIV/0!</v>
      </c>
      <c r="C60" s="19" t="e">
        <f>ROUND(('фонд начисленной заработной пла'!C60/'среднесписочная численность'!C60/12)*1000,1)</f>
        <v>#DIV/0!</v>
      </c>
      <c r="D60" s="20" t="e">
        <f t="shared" si="41"/>
        <v>#DIV/0!</v>
      </c>
      <c r="E60" s="19" t="e">
        <f>ROUND(('фонд начисленной заработной пла'!E60/'среднесписочная численность'!E60/12)*1000,1)</f>
        <v>#DIV/0!</v>
      </c>
      <c r="F60" s="20" t="e">
        <f t="shared" si="51"/>
        <v>#DIV/0!</v>
      </c>
      <c r="G60" s="19" t="e">
        <f>ROUND(('фонд начисленной заработной пла'!G60/'среднесписочная численность'!G60/12)*1000,1)</f>
        <v>#DIV/0!</v>
      </c>
      <c r="H60" s="20" t="e">
        <f t="shared" si="48"/>
        <v>#DIV/0!</v>
      </c>
      <c r="I60" s="19" t="e">
        <f>ROUND(('фонд начисленной заработной пла'!I60/'среднесписочная численность'!I60/12)*1000,1)</f>
        <v>#DIV/0!</v>
      </c>
      <c r="J60" s="20" t="e">
        <f t="shared" si="49"/>
        <v>#DIV/0!</v>
      </c>
      <c r="K60" s="19" t="e">
        <f>ROUND(('фонд начисленной заработной пла'!K60/'среднесписочная численность'!K60/12)*1000,1)</f>
        <v>#DIV/0!</v>
      </c>
      <c r="L60" s="20" t="e">
        <f t="shared" si="50"/>
        <v>#DIV/0!</v>
      </c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</row>
    <row r="61" spans="1:23" ht="25.5" hidden="1" customHeight="1">
      <c r="A61" s="26" t="s">
        <v>28</v>
      </c>
      <c r="B61" s="27" t="e">
        <f>ROUND(('фонд начисленной заработной пла'!B61/'среднесписочная численность'!B61/12)*1000,1)</f>
        <v>#DIV/0!</v>
      </c>
      <c r="C61" s="27" t="e">
        <f>ROUND(('фонд начисленной заработной пла'!C61/'среднесписочная численность'!C61/12)*1000,1)</f>
        <v>#DIV/0!</v>
      </c>
      <c r="D61" s="28" t="e">
        <f t="shared" si="41"/>
        <v>#DIV/0!</v>
      </c>
      <c r="E61" s="27" t="e">
        <f>ROUND(('фонд начисленной заработной пла'!E61/'среднесписочная численность'!E61/12)*1000,1)</f>
        <v>#DIV/0!</v>
      </c>
      <c r="F61" s="28" t="e">
        <f t="shared" si="51"/>
        <v>#DIV/0!</v>
      </c>
      <c r="G61" s="27" t="e">
        <f>ROUND(('фонд начисленной заработной пла'!G61/'среднесписочная численность'!G61/12)*1000,1)</f>
        <v>#DIV/0!</v>
      </c>
      <c r="H61" s="28" t="e">
        <f t="shared" si="48"/>
        <v>#DIV/0!</v>
      </c>
      <c r="I61" s="27" t="e">
        <f>ROUND(('фонд начисленной заработной пла'!I61/'среднесписочная численность'!I61/12)*1000,1)</f>
        <v>#DIV/0!</v>
      </c>
      <c r="J61" s="28" t="e">
        <f t="shared" si="49"/>
        <v>#DIV/0!</v>
      </c>
      <c r="K61" s="27" t="e">
        <f>ROUND(('фонд начисленной заработной пла'!K61/'среднесписочная численность'!K61/12)*1000,1)</f>
        <v>#DIV/0!</v>
      </c>
      <c r="L61" s="28" t="e">
        <f t="shared" si="50"/>
        <v>#DIV/0!</v>
      </c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</row>
    <row r="62" spans="1:23" ht="15.75" hidden="1" customHeight="1">
      <c r="A62" s="17" t="str">
        <f>'фонд начисленной заработной пла'!A62</f>
        <v>(наименование предприятия, организации)</v>
      </c>
      <c r="B62" s="19" t="e">
        <f>ROUND(('фонд начисленной заработной пла'!B62/'среднесписочная численность'!B62/12)*1000,1)</f>
        <v>#DIV/0!</v>
      </c>
      <c r="C62" s="19" t="e">
        <f>ROUND(('фонд начисленной заработной пла'!C62/'среднесписочная численность'!C62/12)*1000,1)</f>
        <v>#DIV/0!</v>
      </c>
      <c r="D62" s="20" t="e">
        <f t="shared" si="41"/>
        <v>#DIV/0!</v>
      </c>
      <c r="E62" s="19" t="e">
        <f>ROUND(('фонд начисленной заработной пла'!E62/'среднесписочная численность'!E62/12)*1000,1)</f>
        <v>#DIV/0!</v>
      </c>
      <c r="F62" s="20" t="e">
        <f t="shared" si="51"/>
        <v>#DIV/0!</v>
      </c>
      <c r="G62" s="19" t="e">
        <f>ROUND(('фонд начисленной заработной пла'!G62/'среднесписочная численность'!G62/12)*1000,1)</f>
        <v>#DIV/0!</v>
      </c>
      <c r="H62" s="20" t="e">
        <f t="shared" si="48"/>
        <v>#DIV/0!</v>
      </c>
      <c r="I62" s="19" t="e">
        <f>ROUND(('фонд начисленной заработной пла'!I62/'среднесписочная численность'!I62/12)*1000,1)</f>
        <v>#DIV/0!</v>
      </c>
      <c r="J62" s="20" t="e">
        <f t="shared" si="49"/>
        <v>#DIV/0!</v>
      </c>
      <c r="K62" s="19" t="e">
        <f>ROUND(('фонд начисленной заработной пла'!K62/'среднесписочная численность'!K62/12)*1000,1)</f>
        <v>#DIV/0!</v>
      </c>
      <c r="L62" s="20" t="e">
        <f t="shared" si="50"/>
        <v>#DIV/0!</v>
      </c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</row>
    <row r="63" spans="1:23" ht="13.5" hidden="1" customHeight="1">
      <c r="A63" s="17" t="str">
        <f>'фонд начисленной заработной пла'!A63</f>
        <v>(наименование предприятия, организации)</v>
      </c>
      <c r="B63" s="19" t="e">
        <f>ROUND(('фонд начисленной заработной пла'!B63/'среднесписочная численность'!B63/12)*1000,1)</f>
        <v>#DIV/0!</v>
      </c>
      <c r="C63" s="19" t="e">
        <f>ROUND(('фонд начисленной заработной пла'!C63/'среднесписочная численность'!C63/12)*1000,1)</f>
        <v>#DIV/0!</v>
      </c>
      <c r="D63" s="20" t="e">
        <f t="shared" si="41"/>
        <v>#DIV/0!</v>
      </c>
      <c r="E63" s="19" t="e">
        <f>ROUND(('фонд начисленной заработной пла'!E63/'среднесписочная численность'!E63/12)*1000,1)</f>
        <v>#DIV/0!</v>
      </c>
      <c r="F63" s="20" t="e">
        <f t="shared" si="51"/>
        <v>#DIV/0!</v>
      </c>
      <c r="G63" s="19" t="e">
        <f>ROUND(('фонд начисленной заработной пла'!G63/'среднесписочная численность'!G63/12)*1000,1)</f>
        <v>#DIV/0!</v>
      </c>
      <c r="H63" s="20" t="e">
        <f t="shared" si="48"/>
        <v>#DIV/0!</v>
      </c>
      <c r="I63" s="19" t="e">
        <f>ROUND(('фонд начисленной заработной пла'!I63/'среднесписочная численность'!I63/12)*1000,1)</f>
        <v>#DIV/0!</v>
      </c>
      <c r="J63" s="20" t="e">
        <f t="shared" si="49"/>
        <v>#DIV/0!</v>
      </c>
      <c r="K63" s="19" t="e">
        <f>ROUND(('фонд начисленной заработной пла'!K63/'среднесписочная численность'!K63/12)*1000,1)</f>
        <v>#DIV/0!</v>
      </c>
      <c r="L63" s="20" t="e">
        <f t="shared" si="50"/>
        <v>#DIV/0!</v>
      </c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</row>
    <row r="64" spans="1:23" hidden="1">
      <c r="A64" s="26" t="s">
        <v>29</v>
      </c>
      <c r="B64" s="27" t="e">
        <f>ROUND(('фонд начисленной заработной пла'!B64/'среднесписочная численность'!B64/12)*1000,1)</f>
        <v>#DIV/0!</v>
      </c>
      <c r="C64" s="27" t="e">
        <f>ROUND(('фонд начисленной заработной пла'!C64/'среднесписочная численность'!C64/12)*1000,1)</f>
        <v>#DIV/0!</v>
      </c>
      <c r="D64" s="28" t="e">
        <f t="shared" si="41"/>
        <v>#DIV/0!</v>
      </c>
      <c r="E64" s="27" t="e">
        <f>ROUND(('фонд начисленной заработной пла'!E64/'среднесписочная численность'!E64/12)*1000,1)</f>
        <v>#DIV/0!</v>
      </c>
      <c r="F64" s="28" t="e">
        <f t="shared" si="51"/>
        <v>#DIV/0!</v>
      </c>
      <c r="G64" s="27" t="e">
        <f>ROUND(('фонд начисленной заработной пла'!G64/'среднесписочная численность'!G64/12)*1000,1)</f>
        <v>#DIV/0!</v>
      </c>
      <c r="H64" s="28" t="e">
        <f t="shared" si="48"/>
        <v>#DIV/0!</v>
      </c>
      <c r="I64" s="27" t="e">
        <f>ROUND(('фонд начисленной заработной пла'!I64/'среднесписочная численность'!I64/12)*1000,1)</f>
        <v>#DIV/0!</v>
      </c>
      <c r="J64" s="28" t="e">
        <f t="shared" si="49"/>
        <v>#DIV/0!</v>
      </c>
      <c r="K64" s="27" t="e">
        <f>ROUND(('фонд начисленной заработной пла'!K64/'среднесписочная численность'!K64/12)*1000,1)</f>
        <v>#DIV/0!</v>
      </c>
      <c r="L64" s="28" t="e">
        <f t="shared" si="50"/>
        <v>#DIV/0!</v>
      </c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</row>
    <row r="65" spans="1:23" ht="15.75" hidden="1" customHeight="1">
      <c r="A65" s="17" t="str">
        <f>'фонд начисленной заработной пла'!A65</f>
        <v>(наименование предприятия, организации)</v>
      </c>
      <c r="B65" s="19" t="e">
        <f>ROUND(('фонд начисленной заработной пла'!B65/'среднесписочная численность'!B65/12)*1000,1)</f>
        <v>#DIV/0!</v>
      </c>
      <c r="C65" s="19" t="e">
        <f>ROUND(('фонд начисленной заработной пла'!C65/'среднесписочная численность'!C65/12)*1000,1)</f>
        <v>#DIV/0!</v>
      </c>
      <c r="D65" s="20" t="e">
        <f t="shared" si="41"/>
        <v>#DIV/0!</v>
      </c>
      <c r="E65" s="19" t="e">
        <f>ROUND(('фонд начисленной заработной пла'!E65/'среднесписочная численность'!E65/12)*1000,1)</f>
        <v>#DIV/0!</v>
      </c>
      <c r="F65" s="20" t="e">
        <f t="shared" si="51"/>
        <v>#DIV/0!</v>
      </c>
      <c r="G65" s="19" t="e">
        <f>ROUND(('фонд начисленной заработной пла'!G65/'среднесписочная численность'!G65/12)*1000,1)</f>
        <v>#DIV/0!</v>
      </c>
      <c r="H65" s="20" t="e">
        <f t="shared" si="48"/>
        <v>#DIV/0!</v>
      </c>
      <c r="I65" s="19" t="e">
        <f>ROUND(('фонд начисленной заработной пла'!I65/'среднесписочная численность'!I65/12)*1000,1)</f>
        <v>#DIV/0!</v>
      </c>
      <c r="J65" s="20" t="e">
        <f t="shared" si="49"/>
        <v>#DIV/0!</v>
      </c>
      <c r="K65" s="19" t="e">
        <f>ROUND(('фонд начисленной заработной пла'!K65/'среднесписочная численность'!K65/12)*1000,1)</f>
        <v>#DIV/0!</v>
      </c>
      <c r="L65" s="20" t="e">
        <f t="shared" si="50"/>
        <v>#DIV/0!</v>
      </c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</row>
    <row r="66" spans="1:23" ht="18" hidden="1" customHeight="1">
      <c r="A66" s="17" t="str">
        <f>'фонд начисленной заработной пла'!A66</f>
        <v>(наименование предприятия, организации)</v>
      </c>
      <c r="B66" s="19" t="e">
        <f>ROUND(('фонд начисленной заработной пла'!B66/'среднесписочная численность'!B66/12)*1000,1)</f>
        <v>#DIV/0!</v>
      </c>
      <c r="C66" s="19" t="e">
        <f>ROUND(('фонд начисленной заработной пла'!C66/'среднесписочная численность'!C66/12)*1000,1)</f>
        <v>#DIV/0!</v>
      </c>
      <c r="D66" s="20" t="e">
        <f t="shared" si="41"/>
        <v>#DIV/0!</v>
      </c>
      <c r="E66" s="19" t="e">
        <f>ROUND(('фонд начисленной заработной пла'!E66/'среднесписочная численность'!E66/12)*1000,1)</f>
        <v>#DIV/0!</v>
      </c>
      <c r="F66" s="20" t="e">
        <f t="shared" si="51"/>
        <v>#DIV/0!</v>
      </c>
      <c r="G66" s="19" t="e">
        <f>ROUND(('фонд начисленной заработной пла'!G66/'среднесписочная численность'!G66/12)*1000,1)</f>
        <v>#DIV/0!</v>
      </c>
      <c r="H66" s="20" t="e">
        <f t="shared" si="48"/>
        <v>#DIV/0!</v>
      </c>
      <c r="I66" s="19" t="e">
        <f>ROUND(('фонд начисленной заработной пла'!I66/'среднесписочная численность'!I66/12)*1000,1)</f>
        <v>#DIV/0!</v>
      </c>
      <c r="J66" s="20" t="e">
        <f t="shared" si="49"/>
        <v>#DIV/0!</v>
      </c>
      <c r="K66" s="19" t="e">
        <f>ROUND(('фонд начисленной заработной пла'!K66/'среднесписочная численность'!K66/12)*1000,1)</f>
        <v>#DIV/0!</v>
      </c>
      <c r="L66" s="20" t="e">
        <f t="shared" si="50"/>
        <v>#DIV/0!</v>
      </c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</row>
    <row r="67" spans="1:23" ht="24.75" hidden="1">
      <c r="A67" s="26" t="s">
        <v>30</v>
      </c>
      <c r="B67" s="27" t="e">
        <f>ROUND(('фонд начисленной заработной пла'!B67/'среднесписочная численность'!B67/12)*1000,1)</f>
        <v>#DIV/0!</v>
      </c>
      <c r="C67" s="27" t="e">
        <f>ROUND(('фонд начисленной заработной пла'!C67/'среднесписочная численность'!C67/12)*1000,1)</f>
        <v>#DIV/0!</v>
      </c>
      <c r="D67" s="28" t="e">
        <f t="shared" si="41"/>
        <v>#DIV/0!</v>
      </c>
      <c r="E67" s="27" t="e">
        <f>ROUND(('фонд начисленной заработной пла'!E67/'среднесписочная численность'!E67/12)*1000,1)</f>
        <v>#DIV/0!</v>
      </c>
      <c r="F67" s="28" t="e">
        <f t="shared" si="51"/>
        <v>#DIV/0!</v>
      </c>
      <c r="G67" s="27" t="e">
        <f>ROUND(('фонд начисленной заработной пла'!G67/'среднесписочная численность'!G67/12)*1000,1)</f>
        <v>#DIV/0!</v>
      </c>
      <c r="H67" s="28" t="e">
        <f t="shared" si="48"/>
        <v>#DIV/0!</v>
      </c>
      <c r="I67" s="27" t="e">
        <f>ROUND(('фонд начисленной заработной пла'!I67/'среднесписочная численность'!I67/12)*1000,1)</f>
        <v>#DIV/0!</v>
      </c>
      <c r="J67" s="28" t="e">
        <f t="shared" si="49"/>
        <v>#DIV/0!</v>
      </c>
      <c r="K67" s="27" t="e">
        <f>ROUND(('фонд начисленной заработной пла'!K67/'среднесписочная численность'!K67/12)*1000,1)</f>
        <v>#DIV/0!</v>
      </c>
      <c r="L67" s="28" t="e">
        <f t="shared" si="50"/>
        <v>#DIV/0!</v>
      </c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</row>
    <row r="68" spans="1:23" ht="15.75" hidden="1" customHeight="1">
      <c r="A68" s="17" t="str">
        <f>'фонд начисленной заработной пла'!A68</f>
        <v>(наименование предприятия, организации)</v>
      </c>
      <c r="B68" s="19" t="e">
        <f>ROUND(('фонд начисленной заработной пла'!B68/'среднесписочная численность'!B68/12)*1000,1)</f>
        <v>#DIV/0!</v>
      </c>
      <c r="C68" s="19" t="e">
        <f>ROUND(('фонд начисленной заработной пла'!C68/'среднесписочная численность'!C68/12)*1000,1)</f>
        <v>#DIV/0!</v>
      </c>
      <c r="D68" s="20" t="e">
        <f t="shared" si="41"/>
        <v>#DIV/0!</v>
      </c>
      <c r="E68" s="19" t="e">
        <f>ROUND(('фонд начисленной заработной пла'!E68/'среднесписочная численность'!E68/12)*1000,1)</f>
        <v>#DIV/0!</v>
      </c>
      <c r="F68" s="20" t="e">
        <f t="shared" si="51"/>
        <v>#DIV/0!</v>
      </c>
      <c r="G68" s="19" t="e">
        <f>ROUND(('фонд начисленной заработной пла'!G68/'среднесписочная численность'!G68/12)*1000,1)</f>
        <v>#DIV/0!</v>
      </c>
      <c r="H68" s="20" t="e">
        <f t="shared" si="48"/>
        <v>#DIV/0!</v>
      </c>
      <c r="I68" s="19" t="e">
        <f>ROUND(('фонд начисленной заработной пла'!I68/'среднесписочная численность'!I68/12)*1000,1)</f>
        <v>#DIV/0!</v>
      </c>
      <c r="J68" s="20" t="e">
        <f t="shared" si="49"/>
        <v>#DIV/0!</v>
      </c>
      <c r="K68" s="19" t="e">
        <f>ROUND(('фонд начисленной заработной пла'!K68/'среднесписочная численность'!K68/12)*1000,1)</f>
        <v>#DIV/0!</v>
      </c>
      <c r="L68" s="20" t="e">
        <f t="shared" si="50"/>
        <v>#DIV/0!</v>
      </c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</row>
    <row r="69" spans="1:23" ht="18" hidden="1" customHeight="1">
      <c r="A69" s="17" t="str">
        <f>'фонд начисленной заработной пла'!A69</f>
        <v>(наименование предприятия, организации)</v>
      </c>
      <c r="B69" s="19" t="e">
        <f>ROUND(('фонд начисленной заработной пла'!B69/'среднесписочная численность'!B69/12)*1000,1)</f>
        <v>#DIV/0!</v>
      </c>
      <c r="C69" s="19" t="e">
        <f>ROUND(('фонд начисленной заработной пла'!C69/'среднесписочная численность'!C69/12)*1000,1)</f>
        <v>#DIV/0!</v>
      </c>
      <c r="D69" s="20" t="e">
        <f t="shared" si="41"/>
        <v>#DIV/0!</v>
      </c>
      <c r="E69" s="19" t="e">
        <f>ROUND(('фонд начисленной заработной пла'!E69/'среднесписочная численность'!E69/12)*1000,1)</f>
        <v>#DIV/0!</v>
      </c>
      <c r="F69" s="20" t="e">
        <f t="shared" si="51"/>
        <v>#DIV/0!</v>
      </c>
      <c r="G69" s="19" t="e">
        <f>ROUND(('фонд начисленной заработной пла'!G69/'среднесписочная численность'!G69/12)*1000,1)</f>
        <v>#DIV/0!</v>
      </c>
      <c r="H69" s="20" t="e">
        <f t="shared" si="48"/>
        <v>#DIV/0!</v>
      </c>
      <c r="I69" s="19" t="e">
        <f>ROUND(('фонд начисленной заработной пла'!I69/'среднесписочная численность'!I69/12)*1000,1)</f>
        <v>#DIV/0!</v>
      </c>
      <c r="J69" s="20" t="e">
        <f t="shared" si="49"/>
        <v>#DIV/0!</v>
      </c>
      <c r="K69" s="19" t="e">
        <f>ROUND(('фонд начисленной заработной пла'!K69/'среднесписочная численность'!K69/12)*1000,1)</f>
        <v>#DIV/0!</v>
      </c>
      <c r="L69" s="20" t="e">
        <f t="shared" si="50"/>
        <v>#DIV/0!</v>
      </c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</row>
    <row r="70" spans="1:23" ht="24.75" hidden="1">
      <c r="A70" s="26" t="s">
        <v>31</v>
      </c>
      <c r="B70" s="27" t="e">
        <f>ROUND(('фонд начисленной заработной пла'!B70/'среднесписочная численность'!B70/12)*1000,1)</f>
        <v>#DIV/0!</v>
      </c>
      <c r="C70" s="27" t="e">
        <f>ROUND(('фонд начисленной заработной пла'!C70/'среднесписочная численность'!C70/12)*1000,1)</f>
        <v>#DIV/0!</v>
      </c>
      <c r="D70" s="28" t="e">
        <f t="shared" si="41"/>
        <v>#DIV/0!</v>
      </c>
      <c r="E70" s="27" t="e">
        <f>ROUND(('фонд начисленной заработной пла'!E70/'среднесписочная численность'!E70/12)*1000,1)</f>
        <v>#DIV/0!</v>
      </c>
      <c r="F70" s="28" t="e">
        <f t="shared" si="51"/>
        <v>#DIV/0!</v>
      </c>
      <c r="G70" s="27" t="e">
        <f>ROUND(('фонд начисленной заработной пла'!G70/'среднесписочная численность'!G70/12)*1000,1)</f>
        <v>#DIV/0!</v>
      </c>
      <c r="H70" s="28" t="e">
        <f t="shared" si="48"/>
        <v>#DIV/0!</v>
      </c>
      <c r="I70" s="27" t="e">
        <f>ROUND(('фонд начисленной заработной пла'!I70/'среднесписочная численность'!I70/12)*1000,1)</f>
        <v>#DIV/0!</v>
      </c>
      <c r="J70" s="28" t="e">
        <f t="shared" si="49"/>
        <v>#DIV/0!</v>
      </c>
      <c r="K70" s="27" t="e">
        <f>ROUND(('фонд начисленной заработной пла'!K70/'среднесписочная численность'!K70/12)*1000,1)</f>
        <v>#DIV/0!</v>
      </c>
      <c r="L70" s="28" t="e">
        <f t="shared" si="50"/>
        <v>#DIV/0!</v>
      </c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</row>
    <row r="71" spans="1:23" ht="15.75" hidden="1" customHeight="1">
      <c r="A71" s="17" t="str">
        <f>'фонд начисленной заработной пла'!A71</f>
        <v>(наименование предприятия, организации)</v>
      </c>
      <c r="B71" s="19" t="e">
        <f>ROUND(('фонд начисленной заработной пла'!B71/'среднесписочная численность'!B71/12)*1000,1)</f>
        <v>#DIV/0!</v>
      </c>
      <c r="C71" s="19" t="e">
        <f>ROUND(('фонд начисленной заработной пла'!C71/'среднесписочная численность'!C71/12)*1000,1)</f>
        <v>#DIV/0!</v>
      </c>
      <c r="D71" s="20" t="e">
        <f t="shared" si="41"/>
        <v>#DIV/0!</v>
      </c>
      <c r="E71" s="19" t="e">
        <f>ROUND(('фонд начисленной заработной пла'!E71/'среднесписочная численность'!E71/12)*1000,1)</f>
        <v>#DIV/0!</v>
      </c>
      <c r="F71" s="20" t="e">
        <f t="shared" si="51"/>
        <v>#DIV/0!</v>
      </c>
      <c r="G71" s="19" t="e">
        <f>ROUND(('фонд начисленной заработной пла'!G71/'среднесписочная численность'!G71/12)*1000,1)</f>
        <v>#DIV/0!</v>
      </c>
      <c r="H71" s="20" t="e">
        <f t="shared" si="48"/>
        <v>#DIV/0!</v>
      </c>
      <c r="I71" s="19" t="e">
        <f>ROUND(('фонд начисленной заработной пла'!I71/'среднесписочная численность'!I71/12)*1000,1)</f>
        <v>#DIV/0!</v>
      </c>
      <c r="J71" s="20" t="e">
        <f t="shared" si="49"/>
        <v>#DIV/0!</v>
      </c>
      <c r="K71" s="19" t="e">
        <f>ROUND(('фонд начисленной заработной пла'!K71/'среднесписочная численность'!K71/12)*1000,1)</f>
        <v>#DIV/0!</v>
      </c>
      <c r="L71" s="20" t="e">
        <f t="shared" si="50"/>
        <v>#DIV/0!</v>
      </c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</row>
    <row r="72" spans="1:23" ht="17.25" hidden="1" customHeight="1">
      <c r="A72" s="17" t="str">
        <f>'фонд начисленной заработной пла'!A72</f>
        <v>(наименование предприятия, организации)</v>
      </c>
      <c r="B72" s="19" t="e">
        <f>ROUND(('фонд начисленной заработной пла'!B72/'среднесписочная численность'!B72/12)*1000,1)</f>
        <v>#DIV/0!</v>
      </c>
      <c r="C72" s="19" t="e">
        <f>ROUND(('фонд начисленной заработной пла'!C72/'среднесписочная численность'!C72/12)*1000,1)</f>
        <v>#DIV/0!</v>
      </c>
      <c r="D72" s="20" t="e">
        <f t="shared" si="41"/>
        <v>#DIV/0!</v>
      </c>
      <c r="E72" s="19" t="e">
        <f>ROUND(('фонд начисленной заработной пла'!E72/'среднесписочная численность'!E72/12)*1000,1)</f>
        <v>#DIV/0!</v>
      </c>
      <c r="F72" s="20" t="e">
        <f t="shared" si="51"/>
        <v>#DIV/0!</v>
      </c>
      <c r="G72" s="19" t="e">
        <f>ROUND(('фонд начисленной заработной пла'!G72/'среднесписочная численность'!G72/12)*1000,1)</f>
        <v>#DIV/0!</v>
      </c>
      <c r="H72" s="20" t="e">
        <f t="shared" si="48"/>
        <v>#DIV/0!</v>
      </c>
      <c r="I72" s="19" t="e">
        <f>ROUND(('фонд начисленной заработной пла'!I72/'среднесписочная численность'!I72/12)*1000,1)</f>
        <v>#DIV/0!</v>
      </c>
      <c r="J72" s="20" t="e">
        <f t="shared" si="49"/>
        <v>#DIV/0!</v>
      </c>
      <c r="K72" s="19" t="e">
        <f>ROUND(('фонд начисленной заработной пла'!K72/'среднесписочная численность'!K72/12)*1000,1)</f>
        <v>#DIV/0!</v>
      </c>
      <c r="L72" s="20" t="e">
        <f t="shared" si="50"/>
        <v>#DIV/0!</v>
      </c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spans="1:23" ht="24.75" hidden="1">
      <c r="A73" s="26" t="s">
        <v>32</v>
      </c>
      <c r="B73" s="27" t="e">
        <f>ROUND(('фонд начисленной заработной пла'!B73/'среднесписочная численность'!B73/12)*1000,1)</f>
        <v>#DIV/0!</v>
      </c>
      <c r="C73" s="27" t="e">
        <f>ROUND(('фонд начисленной заработной пла'!C73/'среднесписочная численность'!C73/12)*1000,1)</f>
        <v>#DIV/0!</v>
      </c>
      <c r="D73" s="28" t="e">
        <f t="shared" si="41"/>
        <v>#DIV/0!</v>
      </c>
      <c r="E73" s="27" t="e">
        <f>ROUND(('фонд начисленной заработной пла'!E73/'среднесписочная численность'!E73/12)*1000,1)</f>
        <v>#DIV/0!</v>
      </c>
      <c r="F73" s="28" t="e">
        <f t="shared" si="51"/>
        <v>#DIV/0!</v>
      </c>
      <c r="G73" s="27" t="e">
        <f>ROUND(('фонд начисленной заработной пла'!G73/'среднесписочная численность'!G73/12)*1000,1)</f>
        <v>#DIV/0!</v>
      </c>
      <c r="H73" s="28" t="e">
        <f t="shared" si="48"/>
        <v>#DIV/0!</v>
      </c>
      <c r="I73" s="27" t="e">
        <f>ROUND(('фонд начисленной заработной пла'!I73/'среднесписочная численность'!I73/12)*1000,1)</f>
        <v>#DIV/0!</v>
      </c>
      <c r="J73" s="28" t="e">
        <f t="shared" si="49"/>
        <v>#DIV/0!</v>
      </c>
      <c r="K73" s="27" t="e">
        <f>ROUND(('фонд начисленной заработной пла'!K73/'среднесписочная численность'!K73/12)*1000,1)</f>
        <v>#DIV/0!</v>
      </c>
      <c r="L73" s="28" t="e">
        <f t="shared" si="50"/>
        <v>#DIV/0!</v>
      </c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spans="1:23" ht="18" hidden="1" customHeight="1">
      <c r="A74" s="17" t="str">
        <f>'фонд начисленной заработной пла'!A74</f>
        <v>(наименование предприятия, организации)</v>
      </c>
      <c r="B74" s="19" t="e">
        <f>ROUND(('фонд начисленной заработной пла'!B74/'среднесписочная численность'!B74/12)*1000,1)</f>
        <v>#DIV/0!</v>
      </c>
      <c r="C74" s="19" t="e">
        <f>ROUND(('фонд начисленной заработной пла'!C74/'среднесписочная численность'!C74/12)*1000,1)</f>
        <v>#DIV/0!</v>
      </c>
      <c r="D74" s="20" t="e">
        <f t="shared" si="41"/>
        <v>#DIV/0!</v>
      </c>
      <c r="E74" s="19" t="e">
        <f>ROUND(('фонд начисленной заработной пла'!E74/'среднесписочная численность'!E74/12)*1000,1)</f>
        <v>#DIV/0!</v>
      </c>
      <c r="F74" s="20" t="e">
        <f t="shared" si="51"/>
        <v>#DIV/0!</v>
      </c>
      <c r="G74" s="19" t="e">
        <f>ROUND(('фонд начисленной заработной пла'!G74/'среднесписочная численность'!G74/12)*1000,1)</f>
        <v>#DIV/0!</v>
      </c>
      <c r="H74" s="20" t="e">
        <f t="shared" si="48"/>
        <v>#DIV/0!</v>
      </c>
      <c r="I74" s="19" t="e">
        <f>ROUND(('фонд начисленной заработной пла'!I74/'среднесписочная численность'!I74/12)*1000,1)</f>
        <v>#DIV/0!</v>
      </c>
      <c r="J74" s="20" t="e">
        <f t="shared" si="49"/>
        <v>#DIV/0!</v>
      </c>
      <c r="K74" s="19" t="e">
        <f>ROUND(('фонд начисленной заработной пла'!K74/'среднесписочная численность'!K74/12)*1000,1)</f>
        <v>#DIV/0!</v>
      </c>
      <c r="L74" s="20" t="e">
        <f t="shared" si="50"/>
        <v>#DIV/0!</v>
      </c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</row>
    <row r="75" spans="1:23" ht="18" hidden="1" customHeight="1">
      <c r="A75" s="17" t="str">
        <f>'фонд начисленной заработной пла'!A75</f>
        <v>(наименование предприятия, организации)</v>
      </c>
      <c r="B75" s="19" t="e">
        <f>ROUND(('фонд начисленной заработной пла'!B75/'среднесписочная численность'!B75/12)*1000,1)</f>
        <v>#DIV/0!</v>
      </c>
      <c r="C75" s="19" t="e">
        <f>ROUND(('фонд начисленной заработной пла'!C75/'среднесписочная численность'!C75/12)*1000,1)</f>
        <v>#DIV/0!</v>
      </c>
      <c r="D75" s="20" t="e">
        <f t="shared" si="41"/>
        <v>#DIV/0!</v>
      </c>
      <c r="E75" s="19" t="e">
        <f>ROUND(('фонд начисленной заработной пла'!E75/'среднесписочная численность'!E75/12)*1000,1)</f>
        <v>#DIV/0!</v>
      </c>
      <c r="F75" s="20" t="e">
        <f t="shared" si="51"/>
        <v>#DIV/0!</v>
      </c>
      <c r="G75" s="19" t="e">
        <f>ROUND(('фонд начисленной заработной пла'!G75/'среднесписочная численность'!G75/12)*1000,1)</f>
        <v>#DIV/0!</v>
      </c>
      <c r="H75" s="20" t="e">
        <f t="shared" si="48"/>
        <v>#DIV/0!</v>
      </c>
      <c r="I75" s="19" t="e">
        <f>ROUND(('фонд начисленной заработной пла'!I75/'среднесписочная численность'!I75/12)*1000,1)</f>
        <v>#DIV/0!</v>
      </c>
      <c r="J75" s="20" t="e">
        <f t="shared" si="49"/>
        <v>#DIV/0!</v>
      </c>
      <c r="K75" s="19" t="e">
        <f>ROUND(('фонд начисленной заработной пла'!K75/'среднесписочная численность'!K75/12)*1000,1)</f>
        <v>#DIV/0!</v>
      </c>
      <c r="L75" s="20" t="e">
        <f t="shared" si="50"/>
        <v>#DIV/0!</v>
      </c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</row>
    <row r="76" spans="1:23" ht="27" hidden="1" customHeight="1">
      <c r="A76" s="26" t="s">
        <v>33</v>
      </c>
      <c r="B76" s="27" t="e">
        <f>ROUND(('фонд начисленной заработной пла'!B76/'среднесписочная численность'!B76/12)*1000,1)</f>
        <v>#DIV/0!</v>
      </c>
      <c r="C76" s="27" t="e">
        <f>ROUND(('фонд начисленной заработной пла'!C76/'среднесписочная численность'!C76/12)*1000,1)</f>
        <v>#DIV/0!</v>
      </c>
      <c r="D76" s="28" t="e">
        <f t="shared" si="41"/>
        <v>#DIV/0!</v>
      </c>
      <c r="E76" s="27" t="e">
        <f>ROUND(('фонд начисленной заработной пла'!E76/'среднесписочная численность'!E76/12)*1000,1)</f>
        <v>#DIV/0!</v>
      </c>
      <c r="F76" s="28" t="e">
        <f t="shared" si="51"/>
        <v>#DIV/0!</v>
      </c>
      <c r="G76" s="27" t="e">
        <f>ROUND(('фонд начисленной заработной пла'!G76/'среднесписочная численность'!G76/12)*1000,1)</f>
        <v>#DIV/0!</v>
      </c>
      <c r="H76" s="28" t="e">
        <f t="shared" si="48"/>
        <v>#DIV/0!</v>
      </c>
      <c r="I76" s="27" t="e">
        <f>ROUND(('фонд начисленной заработной пла'!I76/'среднесписочная численность'!I76/12)*1000,1)</f>
        <v>#DIV/0!</v>
      </c>
      <c r="J76" s="28" t="e">
        <f t="shared" si="49"/>
        <v>#DIV/0!</v>
      </c>
      <c r="K76" s="27" t="e">
        <f>ROUND(('фонд начисленной заработной пла'!K76/'среднесписочная численность'!K76/12)*1000,1)</f>
        <v>#DIV/0!</v>
      </c>
      <c r="L76" s="28" t="e">
        <f t="shared" si="50"/>
        <v>#DIV/0!</v>
      </c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</row>
    <row r="77" spans="1:23" ht="14.25" hidden="1" customHeight="1">
      <c r="A77" s="17" t="str">
        <f>'фонд начисленной заработной пла'!A77</f>
        <v>(наименование предприятия, организации)</v>
      </c>
      <c r="B77" s="19" t="e">
        <f>ROUND(('фонд начисленной заработной пла'!B77/'среднесписочная численность'!B77/12)*1000,1)</f>
        <v>#DIV/0!</v>
      </c>
      <c r="C77" s="19" t="e">
        <f>ROUND(('фонд начисленной заработной пла'!C77/'среднесписочная численность'!C77/12)*1000,1)</f>
        <v>#DIV/0!</v>
      </c>
      <c r="D77" s="20" t="e">
        <f t="shared" si="41"/>
        <v>#DIV/0!</v>
      </c>
      <c r="E77" s="19" t="e">
        <f>ROUND(('фонд начисленной заработной пла'!E77/'среднесписочная численность'!E77/12)*1000,1)</f>
        <v>#DIV/0!</v>
      </c>
      <c r="F77" s="20" t="e">
        <f t="shared" si="51"/>
        <v>#DIV/0!</v>
      </c>
      <c r="G77" s="19" t="e">
        <f>ROUND(('фонд начисленной заработной пла'!G77/'среднесписочная численность'!G77/12)*1000,1)</f>
        <v>#DIV/0!</v>
      </c>
      <c r="H77" s="20" t="e">
        <f t="shared" si="48"/>
        <v>#DIV/0!</v>
      </c>
      <c r="I77" s="19" t="e">
        <f>ROUND(('фонд начисленной заработной пла'!I77/'среднесписочная численность'!I77/12)*1000,1)</f>
        <v>#DIV/0!</v>
      </c>
      <c r="J77" s="20" t="e">
        <f t="shared" si="49"/>
        <v>#DIV/0!</v>
      </c>
      <c r="K77" s="19" t="e">
        <f>ROUND(('фонд начисленной заработной пла'!K77/'среднесписочная численность'!K77/12)*1000,1)</f>
        <v>#DIV/0!</v>
      </c>
      <c r="L77" s="20" t="e">
        <f t="shared" si="50"/>
        <v>#DIV/0!</v>
      </c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</row>
    <row r="78" spans="1:23" ht="16.5" hidden="1" customHeight="1">
      <c r="A78" s="17" t="str">
        <f>'фонд начисленной заработной пла'!A78</f>
        <v>(наименование предприятия, организации)</v>
      </c>
      <c r="B78" s="19" t="e">
        <f>ROUND(('фонд начисленной заработной пла'!B78/'среднесписочная численность'!B78/12)*1000,1)</f>
        <v>#DIV/0!</v>
      </c>
      <c r="C78" s="19" t="e">
        <f>ROUND(('фонд начисленной заработной пла'!C78/'среднесписочная численность'!C78/12)*1000,1)</f>
        <v>#DIV/0!</v>
      </c>
      <c r="D78" s="20" t="e">
        <f t="shared" si="41"/>
        <v>#DIV/0!</v>
      </c>
      <c r="E78" s="19" t="e">
        <f>ROUND(('фонд начисленной заработной пла'!E78/'среднесписочная численность'!E78/12)*1000,1)</f>
        <v>#DIV/0!</v>
      </c>
      <c r="F78" s="20" t="e">
        <f t="shared" si="51"/>
        <v>#DIV/0!</v>
      </c>
      <c r="G78" s="19" t="e">
        <f>ROUND(('фонд начисленной заработной пла'!G78/'среднесписочная численность'!G78/12)*1000,1)</f>
        <v>#DIV/0!</v>
      </c>
      <c r="H78" s="20" t="e">
        <f t="shared" si="48"/>
        <v>#DIV/0!</v>
      </c>
      <c r="I78" s="19" t="e">
        <f>ROUND(('фонд начисленной заработной пла'!I78/'среднесписочная численность'!I78/12)*1000,1)</f>
        <v>#DIV/0!</v>
      </c>
      <c r="J78" s="20" t="e">
        <f t="shared" si="49"/>
        <v>#DIV/0!</v>
      </c>
      <c r="K78" s="19" t="e">
        <f>ROUND(('фонд начисленной заработной пла'!K78/'среднесписочная численность'!K78/12)*1000,1)</f>
        <v>#DIV/0!</v>
      </c>
      <c r="L78" s="20" t="e">
        <f t="shared" si="50"/>
        <v>#DIV/0!</v>
      </c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</row>
    <row r="79" spans="1:23" ht="30" hidden="1" customHeight="1">
      <c r="A79" s="26" t="s">
        <v>34</v>
      </c>
      <c r="B79" s="27" t="e">
        <f>ROUND(('фонд начисленной заработной пла'!B79/'среднесписочная численность'!B79/12)*1000,1)</f>
        <v>#DIV/0!</v>
      </c>
      <c r="C79" s="27" t="e">
        <f>ROUND(('фонд начисленной заработной пла'!C79/'среднесписочная численность'!C79/12)*1000,1)</f>
        <v>#DIV/0!</v>
      </c>
      <c r="D79" s="28" t="e">
        <f t="shared" si="41"/>
        <v>#DIV/0!</v>
      </c>
      <c r="E79" s="27" t="e">
        <f>ROUND(('фонд начисленной заработной пла'!E79/'среднесписочная численность'!E79/12)*1000,1)</f>
        <v>#DIV/0!</v>
      </c>
      <c r="F79" s="28" t="e">
        <f t="shared" si="51"/>
        <v>#DIV/0!</v>
      </c>
      <c r="G79" s="27" t="e">
        <f>ROUND(('фонд начисленной заработной пла'!G79/'среднесписочная численность'!G79/12)*1000,1)</f>
        <v>#DIV/0!</v>
      </c>
      <c r="H79" s="28" t="e">
        <f t="shared" si="48"/>
        <v>#DIV/0!</v>
      </c>
      <c r="I79" s="27" t="e">
        <f>ROUND(('фонд начисленной заработной пла'!I79/'среднесписочная численность'!I79/12)*1000,1)</f>
        <v>#DIV/0!</v>
      </c>
      <c r="J79" s="28" t="e">
        <f t="shared" si="49"/>
        <v>#DIV/0!</v>
      </c>
      <c r="K79" s="27" t="e">
        <f>ROUND(('фонд начисленной заработной пла'!K79/'среднесписочная численность'!K79/12)*1000,1)</f>
        <v>#DIV/0!</v>
      </c>
      <c r="L79" s="28" t="e">
        <f t="shared" si="50"/>
        <v>#DIV/0!</v>
      </c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</row>
    <row r="80" spans="1:23" ht="13.5" hidden="1" customHeight="1">
      <c r="A80" s="17" t="str">
        <f>'фонд начисленной заработной пла'!A80</f>
        <v>(наименование предприятия, организации)</v>
      </c>
      <c r="B80" s="19" t="e">
        <f>ROUND(('фонд начисленной заработной пла'!B80/'среднесписочная численность'!B80/12)*1000,1)</f>
        <v>#DIV/0!</v>
      </c>
      <c r="C80" s="19" t="e">
        <f>ROUND(('фонд начисленной заработной пла'!C80/'среднесписочная численность'!C80/12)*1000,1)</f>
        <v>#DIV/0!</v>
      </c>
      <c r="D80" s="20" t="e">
        <f t="shared" si="41"/>
        <v>#DIV/0!</v>
      </c>
      <c r="E80" s="19" t="e">
        <f>ROUND(('фонд начисленной заработной пла'!E80/'среднесписочная численность'!E80/12)*1000,1)</f>
        <v>#DIV/0!</v>
      </c>
      <c r="F80" s="20" t="e">
        <f t="shared" si="51"/>
        <v>#DIV/0!</v>
      </c>
      <c r="G80" s="19" t="e">
        <f>ROUND(('фонд начисленной заработной пла'!G80/'среднесписочная численность'!G80/12)*1000,1)</f>
        <v>#DIV/0!</v>
      </c>
      <c r="H80" s="20" t="e">
        <f t="shared" si="48"/>
        <v>#DIV/0!</v>
      </c>
      <c r="I80" s="19" t="e">
        <f>ROUND(('фонд начисленной заработной пла'!I80/'среднесписочная численность'!I80/12)*1000,1)</f>
        <v>#DIV/0!</v>
      </c>
      <c r="J80" s="20" t="e">
        <f t="shared" si="49"/>
        <v>#DIV/0!</v>
      </c>
      <c r="K80" s="19" t="e">
        <f>ROUND(('фонд начисленной заработной пла'!K80/'среднесписочная численность'!K80/12)*1000,1)</f>
        <v>#DIV/0!</v>
      </c>
      <c r="L80" s="20" t="e">
        <f t="shared" si="50"/>
        <v>#DIV/0!</v>
      </c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</row>
    <row r="81" spans="1:23" ht="15" hidden="1" customHeight="1">
      <c r="A81" s="17" t="str">
        <f>'фонд начисленной заработной пла'!A81</f>
        <v>(наименование предприятия, организации)</v>
      </c>
      <c r="B81" s="19" t="e">
        <f>ROUND(('фонд начисленной заработной пла'!B81/'среднесписочная численность'!B81/12)*1000,1)</f>
        <v>#DIV/0!</v>
      </c>
      <c r="C81" s="19" t="e">
        <f>ROUND(('фонд начисленной заработной пла'!C81/'среднесписочная численность'!C81/12)*1000,1)</f>
        <v>#DIV/0!</v>
      </c>
      <c r="D81" s="20" t="e">
        <f t="shared" si="41"/>
        <v>#DIV/0!</v>
      </c>
      <c r="E81" s="19" t="e">
        <f>ROUND(('фонд начисленной заработной пла'!E81/'среднесписочная численность'!E81/12)*1000,1)</f>
        <v>#DIV/0!</v>
      </c>
      <c r="F81" s="20" t="e">
        <f t="shared" si="51"/>
        <v>#DIV/0!</v>
      </c>
      <c r="G81" s="19" t="e">
        <f>ROUND(('фонд начисленной заработной пла'!G81/'среднесписочная численность'!G81/12)*1000,1)</f>
        <v>#DIV/0!</v>
      </c>
      <c r="H81" s="20" t="e">
        <f t="shared" si="48"/>
        <v>#DIV/0!</v>
      </c>
      <c r="I81" s="19" t="e">
        <f>ROUND(('фонд начисленной заработной пла'!I81/'среднесписочная численность'!I81/12)*1000,1)</f>
        <v>#DIV/0!</v>
      </c>
      <c r="J81" s="20" t="e">
        <f t="shared" si="49"/>
        <v>#DIV/0!</v>
      </c>
      <c r="K81" s="19" t="e">
        <f>ROUND(('фонд начисленной заработной пла'!K81/'среднесписочная численность'!K81/12)*1000,1)</f>
        <v>#DIV/0!</v>
      </c>
      <c r="L81" s="20" t="e">
        <f t="shared" si="50"/>
        <v>#DIV/0!</v>
      </c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</row>
    <row r="82" spans="1:23" ht="24.75" hidden="1">
      <c r="A82" s="26" t="s">
        <v>35</v>
      </c>
      <c r="B82" s="27" t="e">
        <f>ROUND(('фонд начисленной заработной пла'!B82/'среднесписочная численность'!B82/12)*1000,1)</f>
        <v>#DIV/0!</v>
      </c>
      <c r="C82" s="27" t="e">
        <f>ROUND(('фонд начисленной заработной пла'!C82/'среднесписочная численность'!C82/12)*1000,1)</f>
        <v>#DIV/0!</v>
      </c>
      <c r="D82" s="28" t="e">
        <f t="shared" si="41"/>
        <v>#DIV/0!</v>
      </c>
      <c r="E82" s="27" t="e">
        <f>ROUND(('фонд начисленной заработной пла'!E82/'среднесписочная численность'!E82/12)*1000,1)</f>
        <v>#DIV/0!</v>
      </c>
      <c r="F82" s="28" t="e">
        <f t="shared" si="51"/>
        <v>#DIV/0!</v>
      </c>
      <c r="G82" s="27" t="e">
        <f>ROUND(('фонд начисленной заработной пла'!G82/'среднесписочная численность'!G82/12)*1000,1)</f>
        <v>#DIV/0!</v>
      </c>
      <c r="H82" s="28" t="e">
        <f t="shared" si="48"/>
        <v>#DIV/0!</v>
      </c>
      <c r="I82" s="27" t="e">
        <f>ROUND(('фонд начисленной заработной пла'!I82/'среднесписочная численность'!I82/12)*1000,1)</f>
        <v>#DIV/0!</v>
      </c>
      <c r="J82" s="28" t="e">
        <f t="shared" si="49"/>
        <v>#DIV/0!</v>
      </c>
      <c r="K82" s="27" t="e">
        <f>ROUND(('фонд начисленной заработной пла'!K82/'среднесписочная численность'!K82/12)*1000,1)</f>
        <v>#DIV/0!</v>
      </c>
      <c r="L82" s="28" t="e">
        <f t="shared" si="50"/>
        <v>#DIV/0!</v>
      </c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</row>
    <row r="83" spans="1:23" ht="15" hidden="1" customHeight="1">
      <c r="A83" s="17" t="str">
        <f>'фонд начисленной заработной пла'!A83</f>
        <v>(наименование предприятия, организации)</v>
      </c>
      <c r="B83" s="19" t="e">
        <f>ROUND(('фонд начисленной заработной пла'!B83/'среднесписочная численность'!B83/12)*1000,1)</f>
        <v>#DIV/0!</v>
      </c>
      <c r="C83" s="19" t="e">
        <f>ROUND(('фонд начисленной заработной пла'!C83/'среднесписочная численность'!C83/12)*1000,1)</f>
        <v>#DIV/0!</v>
      </c>
      <c r="D83" s="20" t="e">
        <f t="shared" si="41"/>
        <v>#DIV/0!</v>
      </c>
      <c r="E83" s="19" t="e">
        <f>ROUND(('фонд начисленной заработной пла'!E83/'среднесписочная численность'!E83/12)*1000,1)</f>
        <v>#DIV/0!</v>
      </c>
      <c r="F83" s="20" t="e">
        <f t="shared" si="51"/>
        <v>#DIV/0!</v>
      </c>
      <c r="G83" s="19" t="e">
        <f>ROUND(('фонд начисленной заработной пла'!G83/'среднесписочная численность'!G83/12)*1000,1)</f>
        <v>#DIV/0!</v>
      </c>
      <c r="H83" s="20" t="e">
        <f t="shared" si="48"/>
        <v>#DIV/0!</v>
      </c>
      <c r="I83" s="19" t="e">
        <f>ROUND(('фонд начисленной заработной пла'!I83/'среднесписочная численность'!I83/12)*1000,1)</f>
        <v>#DIV/0!</v>
      </c>
      <c r="J83" s="20" t="e">
        <f t="shared" si="49"/>
        <v>#DIV/0!</v>
      </c>
      <c r="K83" s="19" t="e">
        <f>ROUND(('фонд начисленной заработной пла'!K83/'среднесписочная численность'!K83/12)*1000,1)</f>
        <v>#DIV/0!</v>
      </c>
      <c r="L83" s="20" t="e">
        <f t="shared" si="50"/>
        <v>#DIV/0!</v>
      </c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</row>
    <row r="84" spans="1:23" ht="14.25" hidden="1" customHeight="1">
      <c r="A84" s="17" t="str">
        <f>'фонд начисленной заработной пла'!A84</f>
        <v>(наименование предприятия, организации)</v>
      </c>
      <c r="B84" s="19" t="e">
        <f>ROUND(('фонд начисленной заработной пла'!B84/'среднесписочная численность'!B84/12)*1000,1)</f>
        <v>#DIV/0!</v>
      </c>
      <c r="C84" s="19" t="e">
        <f>ROUND(('фонд начисленной заработной пла'!C84/'среднесписочная численность'!C84/12)*1000,1)</f>
        <v>#DIV/0!</v>
      </c>
      <c r="D84" s="20" t="e">
        <f t="shared" si="41"/>
        <v>#DIV/0!</v>
      </c>
      <c r="E84" s="19" t="e">
        <f>ROUND(('фонд начисленной заработной пла'!E84/'среднесписочная численность'!E84/12)*1000,1)</f>
        <v>#DIV/0!</v>
      </c>
      <c r="F84" s="20" t="e">
        <f t="shared" si="51"/>
        <v>#DIV/0!</v>
      </c>
      <c r="G84" s="19" t="e">
        <f>ROUND(('фонд начисленной заработной пла'!G84/'среднесписочная численность'!G84/12)*1000,1)</f>
        <v>#DIV/0!</v>
      </c>
      <c r="H84" s="20" t="e">
        <f t="shared" si="48"/>
        <v>#DIV/0!</v>
      </c>
      <c r="I84" s="19" t="e">
        <f>ROUND(('фонд начисленной заработной пла'!I84/'среднесписочная численность'!I84/12)*1000,1)</f>
        <v>#DIV/0!</v>
      </c>
      <c r="J84" s="20" t="e">
        <f t="shared" si="49"/>
        <v>#DIV/0!</v>
      </c>
      <c r="K84" s="19" t="e">
        <f>ROUND(('фонд начисленной заработной пла'!K84/'среднесписочная численность'!K84/12)*1000,1)</f>
        <v>#DIV/0!</v>
      </c>
      <c r="L84" s="20" t="e">
        <f t="shared" si="50"/>
        <v>#DIV/0!</v>
      </c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</row>
    <row r="85" spans="1:23" hidden="1">
      <c r="A85" s="26" t="s">
        <v>36</v>
      </c>
      <c r="B85" s="27" t="e">
        <f>ROUND(('фонд начисленной заработной пла'!B85/'среднесписочная численность'!B85/12)*1000,1)</f>
        <v>#DIV/0!</v>
      </c>
      <c r="C85" s="27" t="e">
        <f>ROUND(('фонд начисленной заработной пла'!C85/'среднесписочная численность'!C85/12)*1000,1)</f>
        <v>#DIV/0!</v>
      </c>
      <c r="D85" s="28" t="e">
        <f t="shared" si="41"/>
        <v>#DIV/0!</v>
      </c>
      <c r="E85" s="27" t="e">
        <f>ROUND(('фонд начисленной заработной пла'!E85/'среднесписочная численность'!E85/12)*1000,1)</f>
        <v>#DIV/0!</v>
      </c>
      <c r="F85" s="28" t="e">
        <f t="shared" si="51"/>
        <v>#DIV/0!</v>
      </c>
      <c r="G85" s="27" t="e">
        <f>ROUND(('фонд начисленной заработной пла'!G85/'среднесписочная численность'!G85/12)*1000,1)</f>
        <v>#DIV/0!</v>
      </c>
      <c r="H85" s="28" t="e">
        <f t="shared" si="48"/>
        <v>#DIV/0!</v>
      </c>
      <c r="I85" s="27" t="e">
        <f>ROUND(('фонд начисленной заработной пла'!I85/'среднесписочная численность'!I85/12)*1000,1)</f>
        <v>#DIV/0!</v>
      </c>
      <c r="J85" s="28" t="e">
        <f t="shared" si="49"/>
        <v>#DIV/0!</v>
      </c>
      <c r="K85" s="27" t="e">
        <f>ROUND(('фонд начисленной заработной пла'!K85/'среднесписочная численность'!K85/12)*1000,1)</f>
        <v>#DIV/0!</v>
      </c>
      <c r="L85" s="28" t="e">
        <f t="shared" si="50"/>
        <v>#DIV/0!</v>
      </c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</row>
    <row r="86" spans="1:23" ht="18.75" hidden="1" customHeight="1">
      <c r="A86" s="17" t="str">
        <f>'фонд начисленной заработной пла'!A86</f>
        <v>(наименование предприятия, организации)</v>
      </c>
      <c r="B86" s="19" t="e">
        <f>ROUND(('фонд начисленной заработной пла'!B86/'среднесписочная численность'!B86/12)*1000,1)</f>
        <v>#DIV/0!</v>
      </c>
      <c r="C86" s="19" t="e">
        <f>ROUND(('фонд начисленной заработной пла'!C86/'среднесписочная численность'!C86/12)*1000,1)</f>
        <v>#DIV/0!</v>
      </c>
      <c r="D86" s="20" t="e">
        <f t="shared" si="41"/>
        <v>#DIV/0!</v>
      </c>
      <c r="E86" s="19" t="e">
        <f>ROUND(('фонд начисленной заработной пла'!E86/'среднесписочная численность'!E86/12)*1000,1)</f>
        <v>#DIV/0!</v>
      </c>
      <c r="F86" s="20" t="e">
        <f t="shared" si="51"/>
        <v>#DIV/0!</v>
      </c>
      <c r="G86" s="19" t="e">
        <f>ROUND(('фонд начисленной заработной пла'!G86/'среднесписочная численность'!G86/12)*1000,1)</f>
        <v>#DIV/0!</v>
      </c>
      <c r="H86" s="20" t="e">
        <f t="shared" si="48"/>
        <v>#DIV/0!</v>
      </c>
      <c r="I86" s="19" t="e">
        <f>ROUND(('фонд начисленной заработной пла'!I86/'среднесписочная численность'!I86/12)*1000,1)</f>
        <v>#DIV/0!</v>
      </c>
      <c r="J86" s="20" t="e">
        <f t="shared" si="49"/>
        <v>#DIV/0!</v>
      </c>
      <c r="K86" s="19" t="e">
        <f>ROUND(('фонд начисленной заработной пла'!K86/'среднесписочная численность'!K86/12)*1000,1)</f>
        <v>#DIV/0!</v>
      </c>
      <c r="L86" s="20" t="e">
        <f t="shared" si="50"/>
        <v>#DIV/0!</v>
      </c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</row>
    <row r="87" spans="1:23" ht="16.5" hidden="1" customHeight="1">
      <c r="A87" s="17" t="str">
        <f>'фонд начисленной заработной пла'!A87</f>
        <v>(наименование предприятия, организации)</v>
      </c>
      <c r="B87" s="19" t="e">
        <f>ROUND(('фонд начисленной заработной пла'!B87/'среднесписочная численность'!B87/12)*1000,1)</f>
        <v>#DIV/0!</v>
      </c>
      <c r="C87" s="19" t="e">
        <f>ROUND(('фонд начисленной заработной пла'!C87/'среднесписочная численность'!C87/12)*1000,1)</f>
        <v>#DIV/0!</v>
      </c>
      <c r="D87" s="20" t="e">
        <f t="shared" si="41"/>
        <v>#DIV/0!</v>
      </c>
      <c r="E87" s="19" t="e">
        <f>ROUND(('фонд начисленной заработной пла'!E87/'среднесписочная численность'!E87/12)*1000,1)</f>
        <v>#DIV/0!</v>
      </c>
      <c r="F87" s="20" t="e">
        <f t="shared" si="51"/>
        <v>#DIV/0!</v>
      </c>
      <c r="G87" s="19" t="e">
        <f>ROUND(('фонд начисленной заработной пла'!G87/'среднесписочная численность'!G87/12)*1000,1)</f>
        <v>#DIV/0!</v>
      </c>
      <c r="H87" s="20" t="e">
        <f t="shared" si="48"/>
        <v>#DIV/0!</v>
      </c>
      <c r="I87" s="19" t="e">
        <f>ROUND(('фонд начисленной заработной пла'!I87/'среднесписочная численность'!I87/12)*1000,1)</f>
        <v>#DIV/0!</v>
      </c>
      <c r="J87" s="20" t="e">
        <f t="shared" si="49"/>
        <v>#DIV/0!</v>
      </c>
      <c r="K87" s="19" t="e">
        <f>ROUND(('фонд начисленной заработной пла'!K87/'среднесписочная численность'!K87/12)*1000,1)</f>
        <v>#DIV/0!</v>
      </c>
      <c r="L87" s="20" t="e">
        <f t="shared" si="50"/>
        <v>#DIV/0!</v>
      </c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</row>
    <row r="88" spans="1:23" hidden="1">
      <c r="A88" s="26" t="s">
        <v>37</v>
      </c>
      <c r="B88" s="27" t="e">
        <f>ROUND(('фонд начисленной заработной пла'!B88/'среднесписочная численность'!B88/12)*1000,1)</f>
        <v>#DIV/0!</v>
      </c>
      <c r="C88" s="27" t="e">
        <f>ROUND(('фонд начисленной заработной пла'!C88/'среднесписочная численность'!C88/12)*1000,1)</f>
        <v>#DIV/0!</v>
      </c>
      <c r="D88" s="28" t="e">
        <f t="shared" si="41"/>
        <v>#DIV/0!</v>
      </c>
      <c r="E88" s="27" t="e">
        <f>ROUND(('фонд начисленной заработной пла'!E88/'среднесписочная численность'!E88/12)*1000,1)</f>
        <v>#DIV/0!</v>
      </c>
      <c r="F88" s="28" t="e">
        <f t="shared" si="51"/>
        <v>#DIV/0!</v>
      </c>
      <c r="G88" s="27" t="e">
        <f>ROUND(('фонд начисленной заработной пла'!G88/'среднесписочная численность'!G88/12)*1000,1)</f>
        <v>#DIV/0!</v>
      </c>
      <c r="H88" s="28" t="e">
        <f t="shared" si="48"/>
        <v>#DIV/0!</v>
      </c>
      <c r="I88" s="27" t="e">
        <f>ROUND(('фонд начисленной заработной пла'!I88/'среднесписочная численность'!I88/12)*1000,1)</f>
        <v>#DIV/0!</v>
      </c>
      <c r="J88" s="28" t="e">
        <f t="shared" si="49"/>
        <v>#DIV/0!</v>
      </c>
      <c r="K88" s="27" t="e">
        <f>ROUND(('фонд начисленной заработной пла'!K88/'среднесписочная численность'!K88/12)*1000,1)</f>
        <v>#DIV/0!</v>
      </c>
      <c r="L88" s="28" t="e">
        <f t="shared" si="50"/>
        <v>#DIV/0!</v>
      </c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</row>
    <row r="89" spans="1:23" ht="12.75" hidden="1" customHeight="1">
      <c r="A89" s="17" t="str">
        <f>'фонд начисленной заработной пла'!A89</f>
        <v>(наименование предприятия, организации)</v>
      </c>
      <c r="B89" s="19" t="e">
        <f>ROUND(('фонд начисленной заработной пла'!B89/'среднесписочная численность'!B89/12)*1000,1)</f>
        <v>#DIV/0!</v>
      </c>
      <c r="C89" s="19" t="e">
        <f>ROUND(('фонд начисленной заработной пла'!C89/'среднесписочная численность'!C89/12)*1000,1)</f>
        <v>#DIV/0!</v>
      </c>
      <c r="D89" s="20" t="e">
        <f t="shared" si="41"/>
        <v>#DIV/0!</v>
      </c>
      <c r="E89" s="19" t="e">
        <f>ROUND(('фонд начисленной заработной пла'!E89/'среднесписочная численность'!E89/12)*1000,1)</f>
        <v>#DIV/0!</v>
      </c>
      <c r="F89" s="20" t="e">
        <f t="shared" ref="F89:F119" si="52">ROUND(E89/C89*100,1)</f>
        <v>#DIV/0!</v>
      </c>
      <c r="G89" s="19" t="e">
        <f>ROUND(('фонд начисленной заработной пла'!G89/'среднесписочная численность'!G89/12)*1000,1)</f>
        <v>#DIV/0!</v>
      </c>
      <c r="H89" s="20" t="e">
        <f t="shared" si="48"/>
        <v>#DIV/0!</v>
      </c>
      <c r="I89" s="19" t="e">
        <f>ROUND(('фонд начисленной заработной пла'!I89/'среднесписочная численность'!I89/12)*1000,1)</f>
        <v>#DIV/0!</v>
      </c>
      <c r="J89" s="20" t="e">
        <f t="shared" si="49"/>
        <v>#DIV/0!</v>
      </c>
      <c r="K89" s="19" t="e">
        <f>ROUND(('фонд начисленной заработной пла'!K89/'среднесписочная численность'!K89/12)*1000,1)</f>
        <v>#DIV/0!</v>
      </c>
      <c r="L89" s="20" t="e">
        <f t="shared" si="50"/>
        <v>#DIV/0!</v>
      </c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</row>
    <row r="90" spans="1:23" ht="15.75" hidden="1" customHeight="1">
      <c r="A90" s="17" t="str">
        <f>'фонд начисленной заработной пла'!A90</f>
        <v>(наименование предприятия, организации)</v>
      </c>
      <c r="B90" s="19" t="e">
        <f>ROUND(('фонд начисленной заработной пла'!B90/'среднесписочная численность'!B90/12)*1000,1)</f>
        <v>#DIV/0!</v>
      </c>
      <c r="C90" s="19" t="e">
        <f>ROUND(('фонд начисленной заработной пла'!C90/'среднесписочная численность'!C90/12)*1000,1)</f>
        <v>#DIV/0!</v>
      </c>
      <c r="D90" s="20" t="e">
        <f t="shared" ref="D90" si="53">ROUND(C90/B90*100,1)</f>
        <v>#DIV/0!</v>
      </c>
      <c r="E90" s="19" t="e">
        <f>ROUND(('фонд начисленной заработной пла'!E90/'среднесписочная численность'!E90/12)*1000,1)</f>
        <v>#DIV/0!</v>
      </c>
      <c r="F90" s="20" t="e">
        <f t="shared" si="52"/>
        <v>#DIV/0!</v>
      </c>
      <c r="G90" s="19" t="e">
        <f>ROUND(('фонд начисленной заработной пла'!G90/'среднесписочная численность'!G90/12)*1000,1)</f>
        <v>#DIV/0!</v>
      </c>
      <c r="H90" s="20" t="e">
        <f t="shared" si="48"/>
        <v>#DIV/0!</v>
      </c>
      <c r="I90" s="19" t="e">
        <f>ROUND(('фонд начисленной заработной пла'!I90/'среднесписочная численность'!I90/12)*1000,1)</f>
        <v>#DIV/0!</v>
      </c>
      <c r="J90" s="20" t="e">
        <f t="shared" si="49"/>
        <v>#DIV/0!</v>
      </c>
      <c r="K90" s="19" t="e">
        <f>ROUND(('фонд начисленной заработной пла'!K90/'среднесписочная численность'!K90/12)*1000,1)</f>
        <v>#DIV/0!</v>
      </c>
      <c r="L90" s="20" t="e">
        <f t="shared" si="50"/>
        <v>#DIV/0!</v>
      </c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</row>
    <row r="91" spans="1:23" ht="16.5" hidden="1" customHeight="1">
      <c r="A91" s="26" t="s">
        <v>38</v>
      </c>
      <c r="B91" s="27" t="e">
        <f>ROUND(('фонд начисленной заработной пла'!B91/'среднесписочная численность'!B91/12)*1000,1)</f>
        <v>#DIV/0!</v>
      </c>
      <c r="C91" s="27" t="e">
        <f>ROUND(('фонд начисленной заработной пла'!C91/'среднесписочная численность'!C91/12)*1000,1)</f>
        <v>#DIV/0!</v>
      </c>
      <c r="D91" s="28" t="e">
        <f t="shared" ref="D91:D93" si="54">ROUND(C91/B91*100,1)</f>
        <v>#DIV/0!</v>
      </c>
      <c r="E91" s="27" t="e">
        <f>ROUND(('фонд начисленной заработной пла'!E91/'среднесписочная численность'!E91/12)*1000,1)</f>
        <v>#DIV/0!</v>
      </c>
      <c r="F91" s="28" t="e">
        <f t="shared" si="52"/>
        <v>#DIV/0!</v>
      </c>
      <c r="G91" s="27" t="e">
        <f>ROUND(('фонд начисленной заработной пла'!G91/'среднесписочная численность'!G91/12)*1000,1)</f>
        <v>#DIV/0!</v>
      </c>
      <c r="H91" s="28" t="e">
        <f t="shared" si="48"/>
        <v>#DIV/0!</v>
      </c>
      <c r="I91" s="27" t="e">
        <f>ROUND(('фонд начисленной заработной пла'!I91/'среднесписочная численность'!I91/12)*1000,1)</f>
        <v>#DIV/0!</v>
      </c>
      <c r="J91" s="28" t="e">
        <f t="shared" si="49"/>
        <v>#DIV/0!</v>
      </c>
      <c r="K91" s="27" t="e">
        <f>ROUND(('фонд начисленной заработной пла'!K91/'среднесписочная численность'!K91/12)*1000,1)</f>
        <v>#DIV/0!</v>
      </c>
      <c r="L91" s="28" t="e">
        <f t="shared" si="50"/>
        <v>#DIV/0!</v>
      </c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</row>
    <row r="92" spans="1:23" ht="17.25" hidden="1" customHeight="1">
      <c r="A92" s="17" t="str">
        <f>'фонд начисленной заработной пла'!A92</f>
        <v>(наименование предприятия, организации)</v>
      </c>
      <c r="B92" s="19" t="e">
        <f>ROUND(('фонд начисленной заработной пла'!B92/'среднесписочная численность'!B92/12)*1000,1)</f>
        <v>#DIV/0!</v>
      </c>
      <c r="C92" s="19" t="e">
        <f>ROUND(('фонд начисленной заработной пла'!C92/'среднесписочная численность'!C92/12)*1000,1)</f>
        <v>#DIV/0!</v>
      </c>
      <c r="D92" s="20" t="e">
        <f t="shared" si="54"/>
        <v>#DIV/0!</v>
      </c>
      <c r="E92" s="19" t="e">
        <f>ROUND(('фонд начисленной заработной пла'!E92/'среднесписочная численность'!E92/12)*1000,1)</f>
        <v>#DIV/0!</v>
      </c>
      <c r="F92" s="20" t="e">
        <f t="shared" si="52"/>
        <v>#DIV/0!</v>
      </c>
      <c r="G92" s="19" t="e">
        <f>ROUND(('фонд начисленной заработной пла'!G92/'среднесписочная численность'!G92/12)*1000,1)</f>
        <v>#DIV/0!</v>
      </c>
      <c r="H92" s="20" t="e">
        <f t="shared" si="48"/>
        <v>#DIV/0!</v>
      </c>
      <c r="I92" s="19" t="e">
        <f>ROUND(('фонд начисленной заработной пла'!I92/'среднесписочная численность'!I92/12)*1000,1)</f>
        <v>#DIV/0!</v>
      </c>
      <c r="J92" s="20" t="e">
        <f t="shared" si="49"/>
        <v>#DIV/0!</v>
      </c>
      <c r="K92" s="19" t="e">
        <f>ROUND(('фонд начисленной заработной пла'!K92/'среднесписочная численность'!K92/12)*1000,1)</f>
        <v>#DIV/0!</v>
      </c>
      <c r="L92" s="20" t="e">
        <f t="shared" si="50"/>
        <v>#DIV/0!</v>
      </c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</row>
    <row r="93" spans="1:23" ht="16.5" hidden="1" customHeight="1">
      <c r="A93" s="17" t="str">
        <f>'фонд начисленной заработной пла'!A93</f>
        <v>(наименование предприятия, организации)</v>
      </c>
      <c r="B93" s="19" t="e">
        <f>ROUND(('фонд начисленной заработной пла'!B93/'среднесписочная численность'!B93/12)*1000,1)</f>
        <v>#DIV/0!</v>
      </c>
      <c r="C93" s="19" t="e">
        <f>ROUND(('фонд начисленной заработной пла'!C93/'среднесписочная численность'!C93/12)*1000,1)</f>
        <v>#DIV/0!</v>
      </c>
      <c r="D93" s="20" t="e">
        <f t="shared" si="54"/>
        <v>#DIV/0!</v>
      </c>
      <c r="E93" s="19" t="e">
        <f>ROUND(('фонд начисленной заработной пла'!E93/'среднесписочная численность'!E93/12)*1000,1)</f>
        <v>#DIV/0!</v>
      </c>
      <c r="F93" s="20" t="e">
        <f t="shared" si="52"/>
        <v>#DIV/0!</v>
      </c>
      <c r="G93" s="19" t="e">
        <f>ROUND(('фонд начисленной заработной пла'!G93/'среднесписочная численность'!G93/12)*1000,1)</f>
        <v>#DIV/0!</v>
      </c>
      <c r="H93" s="20" t="e">
        <f t="shared" si="48"/>
        <v>#DIV/0!</v>
      </c>
      <c r="I93" s="19" t="e">
        <f>ROUND(('фонд начисленной заработной пла'!I93/'среднесписочная численность'!I93/12)*1000,1)</f>
        <v>#DIV/0!</v>
      </c>
      <c r="J93" s="20" t="e">
        <f t="shared" si="49"/>
        <v>#DIV/0!</v>
      </c>
      <c r="K93" s="19" t="e">
        <f>ROUND(('фонд начисленной заработной пла'!K93/'среднесписочная численность'!K93/12)*1000,1)</f>
        <v>#DIV/0!</v>
      </c>
      <c r="L93" s="20" t="e">
        <f t="shared" si="50"/>
        <v>#DIV/0!</v>
      </c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</row>
    <row r="94" spans="1:23" ht="31.5" customHeight="1">
      <c r="A94" s="36" t="s">
        <v>39</v>
      </c>
      <c r="B94" s="37">
        <f>ROUND(('фонд начисленной заработной пла'!B94/'среднесписочная численность'!B94/12)*1000,1)</f>
        <v>23241.4</v>
      </c>
      <c r="C94" s="37">
        <f>ROUND(('фонд начисленной заработной пла'!C94/'среднесписочная численность'!C94/12)*1000,1)</f>
        <v>27798.2</v>
      </c>
      <c r="D94" s="38">
        <f t="shared" ref="D94:D99" si="55">ROUND(C94/B94*100,1)</f>
        <v>119.6</v>
      </c>
      <c r="E94" s="37">
        <f>ROUND(('фонд начисленной заработной пла'!E94/'среднесписочная численность'!E94/12)*1000,1)</f>
        <v>25549.8</v>
      </c>
      <c r="F94" s="38">
        <f t="shared" si="52"/>
        <v>91.9</v>
      </c>
      <c r="G94" s="37">
        <f>ROUND(('фонд начисленной заработной пла'!G94/'среднесписочная численность'!G94/12)*1000,1)</f>
        <v>27954.1</v>
      </c>
      <c r="H94" s="38">
        <f t="shared" si="48"/>
        <v>109.4</v>
      </c>
      <c r="I94" s="37">
        <f>ROUND(('фонд начисленной заработной пла'!I94/'среднесписочная численность'!I94/12)*1000,1)</f>
        <v>30430.1</v>
      </c>
      <c r="J94" s="38">
        <f t="shared" si="49"/>
        <v>108.9</v>
      </c>
      <c r="K94" s="37">
        <f>ROUND(('фонд начисленной заработной пла'!K94/'среднесписочная численность'!K94/12)*1000,1)</f>
        <v>33051.4</v>
      </c>
      <c r="L94" s="38">
        <f t="shared" si="50"/>
        <v>108.6</v>
      </c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</row>
    <row r="95" spans="1:23" ht="18.75" customHeight="1">
      <c r="A95" s="17" t="str">
        <f>'фонд начисленной заработной пла'!A95</f>
        <v>Щигровский филиал ОАО "Курскгаз"</v>
      </c>
      <c r="B95" s="18">
        <f>ROUND(('фонд начисленной заработной пла'!B95/'среднесписочная численность'!B95/12)*1000,1)</f>
        <v>22936.6</v>
      </c>
      <c r="C95" s="19">
        <f>ROUND(('фонд начисленной заработной пла'!C95/'среднесписочная численность'!C95/12)*1000,1)</f>
        <v>28362</v>
      </c>
      <c r="D95" s="20">
        <f t="shared" si="55"/>
        <v>123.7</v>
      </c>
      <c r="E95" s="19">
        <f>ROUND(('фонд начисленной заработной пла'!E95/'среднесписочная численность'!E95/12)*1000,1)</f>
        <v>23848.3</v>
      </c>
      <c r="F95" s="20">
        <f t="shared" si="52"/>
        <v>84.1</v>
      </c>
      <c r="G95" s="19">
        <f>ROUND(('фонд начисленной заработной пла'!G95/'среднесписочная численность'!G95/12)*1000,1)</f>
        <v>25995.200000000001</v>
      </c>
      <c r="H95" s="20">
        <f t="shared" si="48"/>
        <v>109</v>
      </c>
      <c r="I95" s="19">
        <f>ROUND(('фонд начисленной заработной пла'!I95/'среднесписочная численность'!I95/12)*1000,1)</f>
        <v>28073.8</v>
      </c>
      <c r="J95" s="20">
        <f t="shared" si="49"/>
        <v>108</v>
      </c>
      <c r="K95" s="19">
        <f>ROUND(('фонд начисленной заработной пла'!K95/'среднесписочная численность'!K95/12)*1000,1)</f>
        <v>30178.6</v>
      </c>
      <c r="L95" s="20">
        <f t="shared" si="50"/>
        <v>107.5</v>
      </c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</row>
    <row r="96" spans="1:23" ht="18" customHeight="1">
      <c r="A96" s="17" t="str">
        <f>'фонд начисленной заработной пла'!A96</f>
        <v>прочие</v>
      </c>
      <c r="B96" s="18">
        <f>ROUND(('фонд начисленной заработной пла'!B96/'среднесписочная численность'!B96/12)*1000,1)</f>
        <v>23761.7</v>
      </c>
      <c r="C96" s="19">
        <f>ROUND(('фонд начисленной заработной пла'!C96/'среднесписочная численность'!C96/12)*1000,1)</f>
        <v>26733.7</v>
      </c>
      <c r="D96" s="20">
        <f t="shared" si="55"/>
        <v>112.5</v>
      </c>
      <c r="E96" s="19">
        <f>ROUND(('фонд начисленной заработной пла'!E96/'среднесписочная численность'!E96/12)*1000,1)</f>
        <v>29803.599999999999</v>
      </c>
      <c r="F96" s="20">
        <f t="shared" si="52"/>
        <v>111.5</v>
      </c>
      <c r="G96" s="19">
        <f>ROUND(('фонд начисленной заработной пла'!G96/'среднесписочная численность'!G96/12)*1000,1)</f>
        <v>32851.199999999997</v>
      </c>
      <c r="H96" s="20">
        <f t="shared" ref="H96:H99" si="56">ROUND(G96/E96*100,1)</f>
        <v>110.2</v>
      </c>
      <c r="I96" s="19">
        <f>ROUND(('фонд начисленной заработной пла'!I96/'среднесписочная численность'!I96/12)*1000,1)</f>
        <v>36320.800000000003</v>
      </c>
      <c r="J96" s="20">
        <f t="shared" ref="J96:J99" si="57">ROUND(I96/G96*100,1)</f>
        <v>110.6</v>
      </c>
      <c r="K96" s="19">
        <f>ROUND(('фонд начисленной заработной пла'!K96/'среднесписочная численность'!K96/12)*1000,1)</f>
        <v>40233.300000000003</v>
      </c>
      <c r="L96" s="20">
        <f t="shared" ref="L96:L99" si="58">ROUND(K96/I96*100,1)</f>
        <v>110.8</v>
      </c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</row>
    <row r="97" spans="1:23" ht="42.75" customHeight="1">
      <c r="A97" s="36" t="s">
        <v>40</v>
      </c>
      <c r="B97" s="37">
        <f>ROUND(('фонд начисленной заработной пла'!B97/'среднесписочная численность'!B97/12)*1000,1)</f>
        <v>8585.2000000000007</v>
      </c>
      <c r="C97" s="37">
        <f>ROUND(('фонд начисленной заработной пла'!C97/'среднесписочная численность'!C97/12)*1000,1)</f>
        <v>16485.099999999999</v>
      </c>
      <c r="D97" s="38">
        <f t="shared" si="55"/>
        <v>192</v>
      </c>
      <c r="E97" s="37">
        <f>ROUND(('фонд начисленной заработной пла'!E97/'среднесписочная численность'!E97/12)*1000,1)</f>
        <v>17336.2</v>
      </c>
      <c r="F97" s="38">
        <f t="shared" si="52"/>
        <v>105.2</v>
      </c>
      <c r="G97" s="37">
        <f>ROUND(('фонд начисленной заработной пла'!G97/'среднесписочная численность'!G97/12)*1000,1)</f>
        <v>18387</v>
      </c>
      <c r="H97" s="38">
        <f t="shared" si="56"/>
        <v>106.1</v>
      </c>
      <c r="I97" s="37">
        <f>ROUND(('фонд начисленной заработной пла'!I97/'среднесписочная численность'!I97/12)*1000,1)</f>
        <v>19351.400000000001</v>
      </c>
      <c r="J97" s="38">
        <f t="shared" si="57"/>
        <v>105.2</v>
      </c>
      <c r="K97" s="37">
        <f>ROUND(('фонд начисленной заработной пла'!K97/'среднесписочная численность'!K97/12)*1000,1)</f>
        <v>20342</v>
      </c>
      <c r="L97" s="38">
        <f t="shared" si="58"/>
        <v>105.1</v>
      </c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</row>
    <row r="98" spans="1:23" ht="17.25" customHeight="1">
      <c r="A98" s="17" t="str">
        <f>'фонд начисленной заработной пла'!A98</f>
        <v>ООО "Курскоблводоканал"</v>
      </c>
      <c r="B98" s="18">
        <f>ROUND(('фонд начисленной заработной пла'!B98/'среднесписочная численность'!B98/12)*1000,1)</f>
        <v>5731.7</v>
      </c>
      <c r="C98" s="19">
        <f>ROUND(('фонд начисленной заработной пла'!C98/'среднесписочная численность'!C98/12)*1000,1)</f>
        <v>18730.2</v>
      </c>
      <c r="D98" s="20">
        <f t="shared" si="55"/>
        <v>326.8</v>
      </c>
      <c r="E98" s="19">
        <f>ROUND(('фонд начисленной заработной пла'!E98/'среднесписочная численность'!E98/12)*1000,1)</f>
        <v>19629.2</v>
      </c>
      <c r="F98" s="20">
        <f t="shared" si="52"/>
        <v>104.8</v>
      </c>
      <c r="G98" s="19">
        <f>ROUND(('фонд начисленной заработной пла'!G98/'среднесписочная численность'!G98/12)*1000,1)</f>
        <v>20807.3</v>
      </c>
      <c r="H98" s="20">
        <f t="shared" si="56"/>
        <v>106</v>
      </c>
      <c r="I98" s="19">
        <f>ROUND(('фонд начисленной заработной пла'!I98/'среднесписочная численность'!I98/12)*1000,1)</f>
        <v>21843.8</v>
      </c>
      <c r="J98" s="20">
        <f t="shared" si="57"/>
        <v>105</v>
      </c>
      <c r="K98" s="19">
        <f>ROUND(('фонд начисленной заработной пла'!K98/'среднесписочная численность'!K98/12)*1000,1)</f>
        <v>22939.599999999999</v>
      </c>
      <c r="L98" s="20">
        <f t="shared" si="58"/>
        <v>105</v>
      </c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</row>
    <row r="99" spans="1:23" ht="15.75" customHeight="1">
      <c r="A99" s="17" t="str">
        <f>'фонд начисленной заработной пла'!A99</f>
        <v>МУП "Водоканал-Сервис"</v>
      </c>
      <c r="B99" s="18">
        <f>ROUND(('фонд начисленной заработной пла'!B99/'среднесписочная численность'!B99/12)*1000,1)</f>
        <v>14903.6</v>
      </c>
      <c r="C99" s="19">
        <f>ROUND(('фонд начисленной заработной пла'!C99/'среднесписочная численность'!C99/12)*1000,1)</f>
        <v>15287.8</v>
      </c>
      <c r="D99" s="20">
        <f t="shared" si="55"/>
        <v>102.6</v>
      </c>
      <c r="E99" s="19">
        <f>ROUND(('фонд начисленной заработной пла'!E99/'среднесписочная численность'!E99/12)*1000,1)</f>
        <v>16113.3</v>
      </c>
      <c r="F99" s="20">
        <f t="shared" si="52"/>
        <v>105.4</v>
      </c>
      <c r="G99" s="19">
        <f>ROUND(('фонд начисленной заработной пла'!G99/'среднесписочная численность'!G99/12)*1000,1)</f>
        <v>17096.099999999999</v>
      </c>
      <c r="H99" s="20">
        <f t="shared" si="56"/>
        <v>106.1</v>
      </c>
      <c r="I99" s="19">
        <f>ROUND(('фонд начисленной заработной пла'!I99/'среднесписочная численность'!I99/12)*1000,1)</f>
        <v>18022.2</v>
      </c>
      <c r="J99" s="20">
        <f t="shared" si="57"/>
        <v>105.4</v>
      </c>
      <c r="K99" s="19">
        <f>ROUND(('фонд начисленной заработной пла'!K99/'среднесписочная численность'!K99/12)*1000,1)</f>
        <v>18956.7</v>
      </c>
      <c r="L99" s="20">
        <f t="shared" si="58"/>
        <v>105.2</v>
      </c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</row>
    <row r="100" spans="1:23" hidden="1">
      <c r="A100" s="36" t="s">
        <v>4</v>
      </c>
      <c r="B100" s="37" t="e">
        <f>ROUND(('фонд начисленной заработной пла'!B100/'среднесписочная численность'!B100/12)*1000,1)</f>
        <v>#DIV/0!</v>
      </c>
      <c r="C100" s="37" t="e">
        <f>ROUND(('фонд начисленной заработной пла'!C100/'среднесписочная численность'!C100/12)*1000,1)</f>
        <v>#DIV/0!</v>
      </c>
      <c r="D100" s="38" t="e">
        <f t="shared" ref="D100:D135" si="59">ROUND(C100/B100*100,1)</f>
        <v>#DIV/0!</v>
      </c>
      <c r="E100" s="37" t="e">
        <f>ROUND(('фонд начисленной заработной пла'!E100/'среднесписочная численность'!E100/12)*1000,1)</f>
        <v>#DIV/0!</v>
      </c>
      <c r="F100" s="38" t="e">
        <f t="shared" si="52"/>
        <v>#DIV/0!</v>
      </c>
      <c r="G100" s="37" t="e">
        <f>ROUND(('фонд начисленной заработной пла'!G100/'среднесписочная численность'!G100/12)*1000,1)</f>
        <v>#DIV/0!</v>
      </c>
      <c r="H100" s="38" t="e">
        <f t="shared" ref="H100:H159" si="60">ROUND(G100/E100*100,1)</f>
        <v>#DIV/0!</v>
      </c>
      <c r="I100" s="37" t="e">
        <f>ROUND(('фонд начисленной заработной пла'!I100/'среднесписочная численность'!I100/12)*1000,1)</f>
        <v>#DIV/0!</v>
      </c>
      <c r="J100" s="38" t="e">
        <f t="shared" ref="J100:J152" si="61">ROUND(I100/G100*100,1)</f>
        <v>#DIV/0!</v>
      </c>
      <c r="K100" s="37" t="e">
        <f>ROUND(('фонд начисленной заработной пла'!K100/'среднесписочная численность'!K100/12)*1000,1)</f>
        <v>#DIV/0!</v>
      </c>
      <c r="L100" s="38" t="e">
        <f t="shared" ref="L100:L159" si="62">ROUND(K100/I100*100,1)</f>
        <v>#DIV/0!</v>
      </c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</row>
    <row r="101" spans="1:23" ht="19.5" hidden="1" customHeight="1">
      <c r="A101" s="17" t="str">
        <f>'фонд начисленной заработной пла'!A101</f>
        <v>(наименование предприятия, организации)</v>
      </c>
      <c r="B101" s="18" t="e">
        <f>ROUND(('фонд начисленной заработной пла'!B101/'среднесписочная численность'!B101/12)*1000,1)</f>
        <v>#DIV/0!</v>
      </c>
      <c r="C101" s="19" t="e">
        <f>ROUND(('фонд начисленной заработной пла'!C101/'среднесписочная численность'!C101/12)*1000,1)</f>
        <v>#DIV/0!</v>
      </c>
      <c r="D101" s="20" t="e">
        <f t="shared" si="59"/>
        <v>#DIV/0!</v>
      </c>
      <c r="E101" s="19" t="e">
        <f>ROUND(('фонд начисленной заработной пла'!E101/'среднесписочная численность'!E101/12)*1000,1)</f>
        <v>#DIV/0!</v>
      </c>
      <c r="F101" s="20" t="e">
        <f t="shared" si="52"/>
        <v>#DIV/0!</v>
      </c>
      <c r="G101" s="19" t="e">
        <f>ROUND(('фонд начисленной заработной пла'!G101/'среднесписочная численность'!G101/12)*1000,1)</f>
        <v>#DIV/0!</v>
      </c>
      <c r="H101" s="20" t="e">
        <f t="shared" si="60"/>
        <v>#DIV/0!</v>
      </c>
      <c r="I101" s="19" t="e">
        <f>ROUND(('фонд начисленной заработной пла'!I101/'среднесписочная численность'!I101/12)*1000,1)</f>
        <v>#DIV/0!</v>
      </c>
      <c r="J101" s="20" t="e">
        <f t="shared" si="61"/>
        <v>#DIV/0!</v>
      </c>
      <c r="K101" s="19" t="e">
        <f>ROUND(('фонд начисленной заработной пла'!K101/'среднесписочная численность'!K101/12)*1000,1)</f>
        <v>#DIV/0!</v>
      </c>
      <c r="L101" s="20" t="e">
        <f t="shared" si="62"/>
        <v>#DIV/0!</v>
      </c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</row>
    <row r="102" spans="1:23" ht="16.5" hidden="1" customHeight="1">
      <c r="A102" s="17" t="str">
        <f>'фонд начисленной заработной пла'!A102</f>
        <v>(наименование предприятия, организации)</v>
      </c>
      <c r="B102" s="18" t="e">
        <f>ROUND(('фонд начисленной заработной пла'!B102/'среднесписочная численность'!B102/12)*1000,1)</f>
        <v>#DIV/0!</v>
      </c>
      <c r="C102" s="19" t="e">
        <f>ROUND(('фонд начисленной заработной пла'!C102/'среднесписочная численность'!C102/12)*1000,1)</f>
        <v>#DIV/0!</v>
      </c>
      <c r="D102" s="20" t="e">
        <f t="shared" si="59"/>
        <v>#DIV/0!</v>
      </c>
      <c r="E102" s="19" t="e">
        <f>ROUND(('фонд начисленной заработной пла'!E102/'среднесписочная численность'!E102/12)*1000,1)</f>
        <v>#DIV/0!</v>
      </c>
      <c r="F102" s="20" t="e">
        <f t="shared" si="52"/>
        <v>#DIV/0!</v>
      </c>
      <c r="G102" s="19" t="e">
        <f>ROUND(('фонд начисленной заработной пла'!G102/'среднесписочная численность'!G102/12)*1000,1)</f>
        <v>#DIV/0!</v>
      </c>
      <c r="H102" s="20" t="e">
        <f t="shared" si="60"/>
        <v>#DIV/0!</v>
      </c>
      <c r="I102" s="19" t="e">
        <f>ROUND(('фонд начисленной заработной пла'!I102/'среднесписочная численность'!I102/12)*1000,1)</f>
        <v>#DIV/0!</v>
      </c>
      <c r="J102" s="20" t="e">
        <f t="shared" si="61"/>
        <v>#DIV/0!</v>
      </c>
      <c r="K102" s="19" t="e">
        <f>ROUND(('фонд начисленной заработной пла'!K102/'среднесписочная численность'!K102/12)*1000,1)</f>
        <v>#DIV/0!</v>
      </c>
      <c r="L102" s="20" t="e">
        <f t="shared" si="62"/>
        <v>#DIV/0!</v>
      </c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</row>
    <row r="103" spans="1:23" ht="17.25" hidden="1" customHeight="1">
      <c r="A103" s="17" t="str">
        <f>'фонд начисленной заработной пла'!A103</f>
        <v>(наименование предприятия, организации)</v>
      </c>
      <c r="B103" s="18" t="e">
        <f>ROUND(('фонд начисленной заработной пла'!B103/'среднесписочная численность'!B103/12)*1000,1)</f>
        <v>#DIV/0!</v>
      </c>
      <c r="C103" s="19" t="e">
        <f>ROUND(('фонд начисленной заработной пла'!C103/'среднесписочная численность'!C103/12)*1000,1)</f>
        <v>#DIV/0!</v>
      </c>
      <c r="D103" s="20" t="e">
        <f t="shared" si="59"/>
        <v>#DIV/0!</v>
      </c>
      <c r="E103" s="19" t="e">
        <f>ROUND(('фонд начисленной заработной пла'!E103/'среднесписочная численность'!E103/12)*1000,1)</f>
        <v>#DIV/0!</v>
      </c>
      <c r="F103" s="20" t="e">
        <f t="shared" si="52"/>
        <v>#DIV/0!</v>
      </c>
      <c r="G103" s="19" t="e">
        <f>ROUND(('фонд начисленной заработной пла'!G103/'среднесписочная численность'!G103/12)*1000,1)</f>
        <v>#DIV/0!</v>
      </c>
      <c r="H103" s="20" t="e">
        <f t="shared" si="60"/>
        <v>#DIV/0!</v>
      </c>
      <c r="I103" s="19" t="e">
        <f>ROUND(('фонд начисленной заработной пла'!I103/'среднесписочная численность'!I103/12)*1000,1)</f>
        <v>#DIV/0!</v>
      </c>
      <c r="J103" s="20" t="e">
        <f t="shared" si="61"/>
        <v>#DIV/0!</v>
      </c>
      <c r="K103" s="19" t="e">
        <f>ROUND(('фонд начисленной заработной пла'!K103/'среднесписочная численность'!K103/12)*1000,1)</f>
        <v>#DIV/0!</v>
      </c>
      <c r="L103" s="20" t="e">
        <f t="shared" si="62"/>
        <v>#DIV/0!</v>
      </c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</row>
    <row r="104" spans="1:23" ht="24.75">
      <c r="A104" s="36" t="s">
        <v>41</v>
      </c>
      <c r="B104" s="37">
        <f>ROUND(('фонд начисленной заработной пла'!B104/'среднесписочная численность'!B104/12)*1000,1)</f>
        <v>17540.599999999999</v>
      </c>
      <c r="C104" s="37">
        <f>ROUND(('фонд начисленной заработной пла'!C104/'среднесписочная численность'!C104/12)*1000,1)</f>
        <v>19607.8</v>
      </c>
      <c r="D104" s="38">
        <f t="shared" si="59"/>
        <v>111.8</v>
      </c>
      <c r="E104" s="37">
        <f>ROUND(('фонд начисленной заработной пла'!E104/'среднесписочная численность'!E104/12)*1000,1)</f>
        <v>21522.2</v>
      </c>
      <c r="F104" s="38">
        <f t="shared" si="52"/>
        <v>109.8</v>
      </c>
      <c r="G104" s="37">
        <f>ROUND(('фонд начисленной заработной пла'!G104/'среднесписочная численность'!G104/12)*1000,1)</f>
        <v>23363.5</v>
      </c>
      <c r="H104" s="38">
        <f t="shared" si="60"/>
        <v>108.6</v>
      </c>
      <c r="I104" s="37">
        <f>ROUND(('фонд начисленной заработной пла'!I104/'среднесписочная численность'!I104/12)*1000,1)</f>
        <v>25232.5</v>
      </c>
      <c r="J104" s="38">
        <f t="shared" si="61"/>
        <v>108</v>
      </c>
      <c r="K104" s="37">
        <f>ROUND(('фонд начисленной заработной пла'!K104/'среднесписочная численность'!K104/12)*1000,1)</f>
        <v>26922.6</v>
      </c>
      <c r="L104" s="38">
        <f t="shared" si="62"/>
        <v>106.7</v>
      </c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</row>
    <row r="105" spans="1:23" ht="24.75" customHeight="1">
      <c r="A105" s="17" t="str">
        <f>'фонд начисленной заработной пла'!A105</f>
        <v>ООО "Магнит у дома"по Черемисиновскому району</v>
      </c>
      <c r="B105" s="18">
        <f>ROUND(('фонд начисленной заработной пла'!B105/'среднесписочная численность'!B105/12)*1000,1)</f>
        <v>23100</v>
      </c>
      <c r="C105" s="19">
        <f>ROUND(('фонд начисленной заработной пла'!C105/'среднесписочная численность'!C105/12)*1000,1)</f>
        <v>25179.5</v>
      </c>
      <c r="D105" s="20">
        <f t="shared" si="59"/>
        <v>109</v>
      </c>
      <c r="E105" s="19">
        <f>ROUND(('фонд начисленной заработной пла'!E105/'среднесписочная численность'!E105/12)*1000,1)</f>
        <v>27445.5</v>
      </c>
      <c r="F105" s="20">
        <f t="shared" si="52"/>
        <v>109</v>
      </c>
      <c r="G105" s="19">
        <f>ROUND(('фонд начисленной заработной пла'!G105/'среднесписочная численность'!G105/12)*1000,1)</f>
        <v>29641.7</v>
      </c>
      <c r="H105" s="20">
        <f t="shared" si="60"/>
        <v>108</v>
      </c>
      <c r="I105" s="19">
        <f>ROUND(('фонд начисленной заработной пла'!I105/'среднесписочная численность'!I105/12)*1000,1)</f>
        <v>32012.9</v>
      </c>
      <c r="J105" s="20">
        <f t="shared" si="61"/>
        <v>108</v>
      </c>
      <c r="K105" s="19">
        <f>ROUND(('фонд начисленной заработной пла'!K105/'среднесписочная численность'!K105/12)*1000,1)</f>
        <v>34893.199999999997</v>
      </c>
      <c r="L105" s="20">
        <f t="shared" si="62"/>
        <v>109</v>
      </c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</row>
    <row r="106" spans="1:23" ht="26.25" customHeight="1">
      <c r="A106" s="17" t="str">
        <f>'фонд начисленной заработной пла'!A106</f>
        <v>ООО "Агроторг"4102-Пятерочка рп Черемисиново</v>
      </c>
      <c r="B106" s="18">
        <f>ROUND(('фонд начисленной заработной пла'!B106/'среднесписочная численность'!B106/12)*1000,1)</f>
        <v>22880</v>
      </c>
      <c r="C106" s="19">
        <f>ROUND(('фонд начисленной заработной пла'!C106/'среднесписочная численность'!C106/12)*1000,1)</f>
        <v>24941.7</v>
      </c>
      <c r="D106" s="20">
        <f t="shared" si="59"/>
        <v>109</v>
      </c>
      <c r="E106" s="19">
        <f>ROUND(('фонд начисленной заработной пла'!E106/'среднесписочная численность'!E106/12)*1000,1)</f>
        <v>27435.8</v>
      </c>
      <c r="F106" s="20">
        <f t="shared" si="52"/>
        <v>110</v>
      </c>
      <c r="G106" s="19">
        <f>ROUND(('фонд начисленной заработной пла'!G106/'среднесписочная численность'!G106/12)*1000,1)</f>
        <v>29630.799999999999</v>
      </c>
      <c r="H106" s="20">
        <f t="shared" si="60"/>
        <v>108</v>
      </c>
      <c r="I106" s="19">
        <f>ROUND(('фонд начисленной заработной пла'!I106/'среднесписочная численность'!I106/12)*1000,1)</f>
        <v>32001.7</v>
      </c>
      <c r="J106" s="20">
        <f t="shared" si="61"/>
        <v>108</v>
      </c>
      <c r="K106" s="19">
        <f>ROUND(('фонд начисленной заработной пла'!K106/'среднесписочная численность'!K106/12)*1000,1)</f>
        <v>33920</v>
      </c>
      <c r="L106" s="20">
        <f t="shared" si="62"/>
        <v>106</v>
      </c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</row>
    <row r="107" spans="1:23" ht="18" customHeight="1">
      <c r="A107" s="17" t="str">
        <f>'фонд начисленной заработной пла'!A107</f>
        <v>прочие</v>
      </c>
      <c r="B107" s="18">
        <f>ROUND(('фонд начисленной заработной пла'!B107/'среднесписочная численность'!B107/12)*1000,1)</f>
        <v>15202.9</v>
      </c>
      <c r="C107" s="19">
        <f>ROUND(('фонд начисленной заработной пла'!C107/'среднесписочная численность'!C107/12)*1000,1)</f>
        <v>16668.599999999999</v>
      </c>
      <c r="D107" s="20">
        <f t="shared" si="59"/>
        <v>109.6</v>
      </c>
      <c r="E107" s="19">
        <f>ROUND(('фонд начисленной заработной пла'!E107/'среднесписочная численность'!E107/12)*1000,1)</f>
        <v>18335.3</v>
      </c>
      <c r="F107" s="20">
        <f t="shared" si="52"/>
        <v>110</v>
      </c>
      <c r="G107" s="19">
        <f>ROUND(('фонд начисленной заработной пла'!G107/'среднесписочная численность'!G107/12)*1000,1)</f>
        <v>19985.7</v>
      </c>
      <c r="H107" s="20">
        <f t="shared" si="60"/>
        <v>109</v>
      </c>
      <c r="I107" s="19">
        <f>ROUND(('фонд начисленной заработной пла'!I107/'среднесписочная численность'!I107/12)*1000,1)</f>
        <v>21584.400000000001</v>
      </c>
      <c r="J107" s="20">
        <f t="shared" si="61"/>
        <v>108</v>
      </c>
      <c r="K107" s="19">
        <f>ROUND(('фонд начисленной заработной пла'!K107/'среднесписочная численность'!K107/12)*1000,1)</f>
        <v>22880.3</v>
      </c>
      <c r="L107" s="20">
        <f t="shared" si="62"/>
        <v>106</v>
      </c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</row>
    <row r="108" spans="1:23">
      <c r="A108" s="36" t="s">
        <v>42</v>
      </c>
      <c r="B108" s="37">
        <f>ROUND(('фонд начисленной заработной пла'!B108/'среднесписочная численность'!B108/12)*1000,1)</f>
        <v>62411.6</v>
      </c>
      <c r="C108" s="37">
        <f>ROUND(('фонд начисленной заработной пла'!C108/'среднесписочная численность'!C108/12)*1000,1)</f>
        <v>68241</v>
      </c>
      <c r="D108" s="38">
        <f t="shared" si="59"/>
        <v>109.3</v>
      </c>
      <c r="E108" s="37">
        <f>ROUND(('фонд начисленной заработной пла'!E108/'среднесписочная численность'!E108/12)*1000,1)</f>
        <v>71926</v>
      </c>
      <c r="F108" s="38">
        <f t="shared" si="52"/>
        <v>105.4</v>
      </c>
      <c r="G108" s="37">
        <f>ROUND(('фонд начисленной заработной пла'!G108/'среднесписочная численность'!G108/12)*1000,1)</f>
        <v>74361.5</v>
      </c>
      <c r="H108" s="38">
        <f t="shared" si="60"/>
        <v>103.4</v>
      </c>
      <c r="I108" s="37">
        <f>ROUND(('фонд начисленной заработной пла'!I108/'среднесписочная численность'!I108/12)*1000,1)</f>
        <v>76964.2</v>
      </c>
      <c r="J108" s="38">
        <f t="shared" si="61"/>
        <v>103.5</v>
      </c>
      <c r="K108" s="37">
        <f>ROUND(('фонд начисленной заработной пла'!K108/'среднесписочная численность'!K108/12)*1000,1)</f>
        <v>79119.199999999997</v>
      </c>
      <c r="L108" s="38">
        <f t="shared" si="62"/>
        <v>102.8</v>
      </c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</row>
    <row r="109" spans="1:23" ht="28.5" customHeight="1">
      <c r="A109" s="17" t="str">
        <f>'фонд начисленной заработной пла'!A109</f>
        <v>Черемисиновское подразделение ООО "Мострансгаз"</v>
      </c>
      <c r="B109" s="19">
        <f>ROUND(('фонд начисленной заработной пла'!B109/'среднесписочная численность'!B109/12)*1000,1)</f>
        <v>62411.6</v>
      </c>
      <c r="C109" s="19">
        <f>ROUND(('фонд начисленной заработной пла'!C109/'среднесписочная численность'!C109/12)*1000,1)</f>
        <v>68241</v>
      </c>
      <c r="D109" s="20">
        <f t="shared" si="59"/>
        <v>109.3</v>
      </c>
      <c r="E109" s="19">
        <f>ROUND(('фонд начисленной заработной пла'!E109/'среднесписочная численность'!E109/12)*1000,1)</f>
        <v>71926</v>
      </c>
      <c r="F109" s="20">
        <f t="shared" si="52"/>
        <v>105.4</v>
      </c>
      <c r="G109" s="19">
        <f>ROUND(('фонд начисленной заработной пла'!G109/'среднесписочная численность'!G109/12)*1000,1)</f>
        <v>74361.5</v>
      </c>
      <c r="H109" s="20">
        <f t="shared" si="60"/>
        <v>103.4</v>
      </c>
      <c r="I109" s="19">
        <f>ROUND(('фонд начисленной заработной пла'!I109/'среднесписочная численность'!I109/12)*1000,1)</f>
        <v>76964.2</v>
      </c>
      <c r="J109" s="20">
        <f t="shared" si="61"/>
        <v>103.5</v>
      </c>
      <c r="K109" s="19">
        <f>ROUND(('фонд начисленной заработной пла'!K109/'среднесписочная численность'!K109/12)*1000,1)</f>
        <v>79119.199999999997</v>
      </c>
      <c r="L109" s="20">
        <f t="shared" si="62"/>
        <v>102.8</v>
      </c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</row>
    <row r="110" spans="1:23" ht="15.75" hidden="1" customHeight="1">
      <c r="A110" s="17" t="str">
        <f>'фонд начисленной заработной пла'!A110</f>
        <v>(наименование предприятия, организации)</v>
      </c>
      <c r="B110" s="19" t="e">
        <f>ROUND(('фонд начисленной заработной пла'!B110/'среднесписочная численность'!B110/12)*1000,1)</f>
        <v>#DIV/0!</v>
      </c>
      <c r="C110" s="19" t="e">
        <f>ROUND(('фонд начисленной заработной пла'!C110/'среднесписочная численность'!C110/12)*1000,1)</f>
        <v>#DIV/0!</v>
      </c>
      <c r="D110" s="20" t="e">
        <f t="shared" si="59"/>
        <v>#DIV/0!</v>
      </c>
      <c r="E110" s="19" t="e">
        <f>ROUND(('фонд начисленной заработной пла'!E110/'среднесписочная численность'!E110/12)*1000,1)</f>
        <v>#DIV/0!</v>
      </c>
      <c r="F110" s="20" t="e">
        <f t="shared" si="52"/>
        <v>#DIV/0!</v>
      </c>
      <c r="G110" s="19" t="e">
        <f>ROUND(('фонд начисленной заработной пла'!G110/'среднесписочная численность'!G110/12)*1000,1)</f>
        <v>#DIV/0!</v>
      </c>
      <c r="H110" s="20" t="e">
        <f t="shared" si="60"/>
        <v>#DIV/0!</v>
      </c>
      <c r="I110" s="19" t="e">
        <f>ROUND(('фонд начисленной заработной пла'!I110/'среднесписочная численность'!I110/12)*1000,1)</f>
        <v>#DIV/0!</v>
      </c>
      <c r="J110" s="20" t="e">
        <f t="shared" si="61"/>
        <v>#DIV/0!</v>
      </c>
      <c r="K110" s="19" t="e">
        <f>ROUND(('фонд начисленной заработной пла'!K110/'среднесписочная численность'!K110/12)*1000,1)</f>
        <v>#DIV/0!</v>
      </c>
      <c r="L110" s="20" t="e">
        <f t="shared" si="62"/>
        <v>#DIV/0!</v>
      </c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</row>
    <row r="111" spans="1:23" ht="16.5" hidden="1" customHeight="1">
      <c r="A111" s="17" t="str">
        <f>'фонд начисленной заработной пла'!A111</f>
        <v>(наименование предприятия, организации)</v>
      </c>
      <c r="B111" s="19" t="e">
        <f>ROUND(('фонд начисленной заработной пла'!B111/'среднесписочная численность'!B111/12)*1000,1)</f>
        <v>#DIV/0!</v>
      </c>
      <c r="C111" s="19" t="e">
        <f>ROUND(('фонд начисленной заработной пла'!C111/'среднесписочная численность'!C111/12)*1000,1)</f>
        <v>#DIV/0!</v>
      </c>
      <c r="D111" s="20" t="e">
        <f t="shared" si="59"/>
        <v>#DIV/0!</v>
      </c>
      <c r="E111" s="19" t="e">
        <f>ROUND(('фонд начисленной заработной пла'!E111/'среднесписочная численность'!E111/12)*1000,1)</f>
        <v>#DIV/0!</v>
      </c>
      <c r="F111" s="20" t="e">
        <f t="shared" si="52"/>
        <v>#DIV/0!</v>
      </c>
      <c r="G111" s="19" t="e">
        <f>ROUND(('фонд начисленной заработной пла'!G111/'среднесписочная численность'!G111/12)*1000,1)</f>
        <v>#DIV/0!</v>
      </c>
      <c r="H111" s="20" t="e">
        <f t="shared" si="60"/>
        <v>#DIV/0!</v>
      </c>
      <c r="I111" s="19" t="e">
        <f>ROUND(('фонд начисленной заработной пла'!I111/'среднесписочная численность'!I111/12)*1000,1)</f>
        <v>#DIV/0!</v>
      </c>
      <c r="J111" s="20" t="e">
        <f t="shared" si="61"/>
        <v>#DIV/0!</v>
      </c>
      <c r="K111" s="19" t="e">
        <f>ROUND(('фонд начисленной заработной пла'!K111/'среднесписочная численность'!K111/12)*1000,1)</f>
        <v>#DIV/0!</v>
      </c>
      <c r="L111" s="20" t="e">
        <f t="shared" si="62"/>
        <v>#DIV/0!</v>
      </c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</row>
    <row r="112" spans="1:23" ht="24.75" hidden="1">
      <c r="A112" s="36" t="s">
        <v>43</v>
      </c>
      <c r="B112" s="37" t="e">
        <f>ROUND(('фонд начисленной заработной пла'!B112/'среднесписочная численность'!B112/12)*1000,1)</f>
        <v>#DIV/0!</v>
      </c>
      <c r="C112" s="37" t="e">
        <f>ROUND(('фонд начисленной заработной пла'!C112/'среднесписочная численность'!C112/12)*1000,1)</f>
        <v>#DIV/0!</v>
      </c>
      <c r="D112" s="38" t="e">
        <f t="shared" si="59"/>
        <v>#DIV/0!</v>
      </c>
      <c r="E112" s="37" t="e">
        <f>ROUND(('фонд начисленной заработной пла'!E112/'среднесписочная численность'!E112/12)*1000,1)</f>
        <v>#DIV/0!</v>
      </c>
      <c r="F112" s="38" t="e">
        <f t="shared" si="52"/>
        <v>#DIV/0!</v>
      </c>
      <c r="G112" s="37" t="e">
        <f>ROUND(('фонд начисленной заработной пла'!G112/'среднесписочная численность'!G112/12)*1000,1)</f>
        <v>#DIV/0!</v>
      </c>
      <c r="H112" s="38" t="e">
        <f t="shared" si="60"/>
        <v>#DIV/0!</v>
      </c>
      <c r="I112" s="37" t="e">
        <f>ROUND(('фонд начисленной заработной пла'!I112/'среднесписочная численность'!I112/12)*1000,1)</f>
        <v>#DIV/0!</v>
      </c>
      <c r="J112" s="38" t="e">
        <f t="shared" si="61"/>
        <v>#DIV/0!</v>
      </c>
      <c r="K112" s="37" t="e">
        <f>ROUND(('фонд начисленной заработной пла'!K112/'среднесписочная численность'!K112/12)*1000,1)</f>
        <v>#DIV/0!</v>
      </c>
      <c r="L112" s="38" t="e">
        <f t="shared" si="62"/>
        <v>#DIV/0!</v>
      </c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</row>
    <row r="113" spans="1:23" ht="18" hidden="1" customHeight="1">
      <c r="A113" s="17" t="str">
        <f>'фонд начисленной заработной пла'!A113</f>
        <v>(наименование предприятия, организации)</v>
      </c>
      <c r="B113" s="19" t="e">
        <f>ROUND(('фонд начисленной заработной пла'!B113/'среднесписочная численность'!B113/12)*1000,1)</f>
        <v>#DIV/0!</v>
      </c>
      <c r="C113" s="19" t="e">
        <f>ROUND(('фонд начисленной заработной пла'!C113/'среднесписочная численность'!C113/12)*1000,1)</f>
        <v>#DIV/0!</v>
      </c>
      <c r="D113" s="20" t="e">
        <f t="shared" si="59"/>
        <v>#DIV/0!</v>
      </c>
      <c r="E113" s="19" t="e">
        <f>ROUND(('фонд начисленной заработной пла'!E113/'среднесписочная численность'!E113/12)*1000,1)</f>
        <v>#DIV/0!</v>
      </c>
      <c r="F113" s="20" t="e">
        <f t="shared" si="52"/>
        <v>#DIV/0!</v>
      </c>
      <c r="G113" s="19" t="e">
        <f>ROUND(('фонд начисленной заработной пла'!G113/'среднесписочная численность'!G113/12)*1000,1)</f>
        <v>#DIV/0!</v>
      </c>
      <c r="H113" s="20" t="e">
        <f t="shared" si="60"/>
        <v>#DIV/0!</v>
      </c>
      <c r="I113" s="19" t="e">
        <f>ROUND(('фонд начисленной заработной пла'!I113/'среднесписочная численность'!I113/12)*1000,1)</f>
        <v>#DIV/0!</v>
      </c>
      <c r="J113" s="20" t="e">
        <f t="shared" si="61"/>
        <v>#DIV/0!</v>
      </c>
      <c r="K113" s="19" t="e">
        <f>ROUND(('фонд начисленной заработной пла'!K113/'среднесписочная численность'!K113/12)*1000,1)</f>
        <v>#DIV/0!</v>
      </c>
      <c r="L113" s="20" t="e">
        <f t="shared" si="62"/>
        <v>#DIV/0!</v>
      </c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</row>
    <row r="114" spans="1:23" ht="18" hidden="1" customHeight="1">
      <c r="A114" s="17" t="str">
        <f>'фонд начисленной заработной пла'!A114</f>
        <v>(наименование предприятия, организации)</v>
      </c>
      <c r="B114" s="19" t="e">
        <f>ROUND(('фонд начисленной заработной пла'!B114/'среднесписочная численность'!B114/12)*1000,1)</f>
        <v>#DIV/0!</v>
      </c>
      <c r="C114" s="19" t="e">
        <f>ROUND(('фонд начисленной заработной пла'!C114/'среднесписочная численность'!C114/12)*1000,1)</f>
        <v>#DIV/0!</v>
      </c>
      <c r="D114" s="20" t="e">
        <f t="shared" si="59"/>
        <v>#DIV/0!</v>
      </c>
      <c r="E114" s="19" t="e">
        <f>ROUND(('фонд начисленной заработной пла'!E114/'среднесписочная численность'!E114/12)*1000,1)</f>
        <v>#DIV/0!</v>
      </c>
      <c r="F114" s="20" t="e">
        <f t="shared" si="52"/>
        <v>#DIV/0!</v>
      </c>
      <c r="G114" s="19" t="e">
        <f>ROUND(('фонд начисленной заработной пла'!G114/'среднесписочная численность'!G114/12)*1000,1)</f>
        <v>#DIV/0!</v>
      </c>
      <c r="H114" s="20" t="e">
        <f t="shared" si="60"/>
        <v>#DIV/0!</v>
      </c>
      <c r="I114" s="19" t="e">
        <f>ROUND(('фонд начисленной заработной пла'!I114/'среднесписочная численность'!I114/12)*1000,1)</f>
        <v>#DIV/0!</v>
      </c>
      <c r="J114" s="20" t="e">
        <f t="shared" si="61"/>
        <v>#DIV/0!</v>
      </c>
      <c r="K114" s="19" t="e">
        <f>ROUND(('фонд начисленной заработной пла'!K114/'среднесписочная численность'!K114/12)*1000,1)</f>
        <v>#DIV/0!</v>
      </c>
      <c r="L114" s="20" t="e">
        <f t="shared" si="62"/>
        <v>#DIV/0!</v>
      </c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</row>
    <row r="115" spans="1:23" ht="15" hidden="1" customHeight="1">
      <c r="A115" s="17" t="str">
        <f>'фонд начисленной заработной пла'!A115</f>
        <v>(наименование предприятия, организации)</v>
      </c>
      <c r="B115" s="19" t="e">
        <f>ROUND(('фонд начисленной заработной пла'!B115/'среднесписочная численность'!B115/12)*1000,1)</f>
        <v>#DIV/0!</v>
      </c>
      <c r="C115" s="19" t="e">
        <f>ROUND(('фонд начисленной заработной пла'!C115/'среднесписочная численность'!C115/12)*1000,1)</f>
        <v>#DIV/0!</v>
      </c>
      <c r="D115" s="20" t="e">
        <f t="shared" si="59"/>
        <v>#DIV/0!</v>
      </c>
      <c r="E115" s="19" t="e">
        <f>ROUND(('фонд начисленной заработной пла'!E115/'среднесписочная численность'!E115/12)*1000,1)</f>
        <v>#DIV/0!</v>
      </c>
      <c r="F115" s="20" t="e">
        <f t="shared" si="52"/>
        <v>#DIV/0!</v>
      </c>
      <c r="G115" s="19" t="e">
        <f>ROUND(('фонд начисленной заработной пла'!G115/'среднесписочная численность'!G115/12)*1000,1)</f>
        <v>#DIV/0!</v>
      </c>
      <c r="H115" s="20" t="e">
        <f t="shared" si="60"/>
        <v>#DIV/0!</v>
      </c>
      <c r="I115" s="19" t="e">
        <f>ROUND(('фонд начисленной заработной пла'!I115/'среднесписочная численность'!I115/12)*1000,1)</f>
        <v>#DIV/0!</v>
      </c>
      <c r="J115" s="20" t="e">
        <f t="shared" si="61"/>
        <v>#DIV/0!</v>
      </c>
      <c r="K115" s="19" t="e">
        <f>ROUND(('фонд начисленной заработной пла'!K115/'среднесписочная численность'!K115/12)*1000,1)</f>
        <v>#DIV/0!</v>
      </c>
      <c r="L115" s="20" t="e">
        <f t="shared" si="62"/>
        <v>#DIV/0!</v>
      </c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</row>
    <row r="116" spans="1:23">
      <c r="A116" s="36" t="s">
        <v>9</v>
      </c>
      <c r="B116" s="37">
        <f>ROUND(('фонд начисленной заработной пла'!B116/'среднесписочная численность'!B116/12)*1000,1)</f>
        <v>35292.9</v>
      </c>
      <c r="C116" s="37">
        <f>ROUND(('фонд начисленной заработной пла'!C116/'среднесписочная численность'!C116/12)*1000,1)</f>
        <v>33849.699999999997</v>
      </c>
      <c r="D116" s="38">
        <f t="shared" si="59"/>
        <v>95.9</v>
      </c>
      <c r="E116" s="37">
        <f>ROUND(('фонд начисленной заработной пла'!E116/'среднесписочная численность'!E116/12)*1000,1)</f>
        <v>35715.699999999997</v>
      </c>
      <c r="F116" s="38">
        <f t="shared" si="52"/>
        <v>105.5</v>
      </c>
      <c r="G116" s="37">
        <f>ROUND(('фонд начисленной заработной пла'!G116/'среднесписочная численность'!G116/12)*1000,1)</f>
        <v>37011.300000000003</v>
      </c>
      <c r="H116" s="38">
        <f t="shared" si="60"/>
        <v>103.6</v>
      </c>
      <c r="I116" s="37">
        <f>ROUND(('фонд начисленной заработной пла'!I116/'среднесписочная численность'!I116/12)*1000,1)</f>
        <v>38799.699999999997</v>
      </c>
      <c r="J116" s="38">
        <f t="shared" si="61"/>
        <v>104.8</v>
      </c>
      <c r="K116" s="37">
        <f>ROUND(('фонд начисленной заработной пла'!K116/'среднесписочная численность'!K116/12)*1000,1)</f>
        <v>39952.1</v>
      </c>
      <c r="L116" s="38">
        <f t="shared" si="62"/>
        <v>103</v>
      </c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</row>
    <row r="117" spans="1:23" ht="16.5" customHeight="1">
      <c r="A117" s="17">
        <f>'фонд начисленной заработной пла'!A117</f>
        <v>0</v>
      </c>
      <c r="B117" s="19">
        <f>ROUND(('фонд начисленной заработной пла'!B117/'среднесписочная численность'!B117/12)*1000,1)</f>
        <v>35292.9</v>
      </c>
      <c r="C117" s="19">
        <f>ROUND(('фонд начисленной заработной пла'!C117/'среднесписочная численность'!C117/12)*1000,1)</f>
        <v>33849.699999999997</v>
      </c>
      <c r="D117" s="20">
        <f t="shared" si="59"/>
        <v>95.9</v>
      </c>
      <c r="E117" s="19">
        <f>ROUND(('фонд начисленной заработной пла'!E117/'среднесписочная численность'!E117/12)*1000,1)</f>
        <v>35715.699999999997</v>
      </c>
      <c r="F117" s="20">
        <f t="shared" si="52"/>
        <v>105.5</v>
      </c>
      <c r="G117" s="19">
        <f>ROUND(('фонд начисленной заработной пла'!G117/'среднесписочная численность'!G117/12)*1000,1)</f>
        <v>37011.300000000003</v>
      </c>
      <c r="H117" s="20">
        <f t="shared" si="60"/>
        <v>103.6</v>
      </c>
      <c r="I117" s="19">
        <f>ROUND(('фонд начисленной заработной пла'!I117/'среднесписочная численность'!I117/12)*1000,1)</f>
        <v>38799.699999999997</v>
      </c>
      <c r="J117" s="20">
        <f t="shared" si="61"/>
        <v>104.8</v>
      </c>
      <c r="K117" s="19">
        <f>ROUND(('фонд начисленной заработной пла'!K117/'среднесписочная численность'!K117/12)*1000,1)</f>
        <v>39952.1</v>
      </c>
      <c r="L117" s="20">
        <f t="shared" si="62"/>
        <v>103</v>
      </c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</row>
    <row r="118" spans="1:23" ht="15.75" hidden="1" customHeight="1">
      <c r="A118" s="17" t="str">
        <f>'фонд начисленной заработной пла'!A118</f>
        <v>(наименование предприятия, организации)</v>
      </c>
      <c r="B118" s="19" t="e">
        <f>ROUND(('фонд начисленной заработной пла'!B118/'среднесписочная численность'!B118/12)*1000,1)</f>
        <v>#DIV/0!</v>
      </c>
      <c r="C118" s="19" t="e">
        <f>ROUND(('фонд начисленной заработной пла'!C118/'среднесписочная численность'!C118/12)*1000,1)</f>
        <v>#DIV/0!</v>
      </c>
      <c r="D118" s="20" t="e">
        <f t="shared" si="59"/>
        <v>#DIV/0!</v>
      </c>
      <c r="E118" s="19" t="e">
        <f>ROUND(('фонд начисленной заработной пла'!E118/'среднесписочная численность'!E118/12)*1000,1)</f>
        <v>#DIV/0!</v>
      </c>
      <c r="F118" s="20" t="e">
        <f t="shared" si="52"/>
        <v>#DIV/0!</v>
      </c>
      <c r="G118" s="19" t="e">
        <f>ROUND(('фонд начисленной заработной пла'!G118/'среднесписочная численность'!G118/12)*1000,1)</f>
        <v>#DIV/0!</v>
      </c>
      <c r="H118" s="20" t="e">
        <f t="shared" si="60"/>
        <v>#DIV/0!</v>
      </c>
      <c r="I118" s="19" t="e">
        <f>ROUND(('фонд начисленной заработной пла'!I118/'среднесписочная численность'!I118/12)*1000,1)</f>
        <v>#DIV/0!</v>
      </c>
      <c r="J118" s="20" t="e">
        <f t="shared" si="61"/>
        <v>#DIV/0!</v>
      </c>
      <c r="K118" s="19" t="e">
        <f>ROUND(('фонд начисленной заработной пла'!K118/'среднесписочная численность'!K118/12)*1000,1)</f>
        <v>#DIV/0!</v>
      </c>
      <c r="L118" s="20" t="e">
        <f t="shared" si="62"/>
        <v>#DIV/0!</v>
      </c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</row>
    <row r="119" spans="1:23" ht="16.5" hidden="1" customHeight="1">
      <c r="A119" s="17" t="str">
        <f>'фонд начисленной заработной пла'!A119</f>
        <v>(наименование предприятия, организации)</v>
      </c>
      <c r="B119" s="19" t="e">
        <f>ROUND(('фонд начисленной заработной пла'!B119/'среднесписочная численность'!B119/12)*1000,1)</f>
        <v>#DIV/0!</v>
      </c>
      <c r="C119" s="19" t="e">
        <f>ROUND(('фонд начисленной заработной пла'!C119/'среднесписочная численность'!C119/12)*1000,1)</f>
        <v>#DIV/0!</v>
      </c>
      <c r="D119" s="20" t="e">
        <f t="shared" si="59"/>
        <v>#DIV/0!</v>
      </c>
      <c r="E119" s="19" t="e">
        <f>ROUND(('фонд начисленной заработной пла'!E119/'среднесписочная численность'!E119/12)*1000,1)</f>
        <v>#DIV/0!</v>
      </c>
      <c r="F119" s="20" t="e">
        <f t="shared" si="52"/>
        <v>#DIV/0!</v>
      </c>
      <c r="G119" s="19" t="e">
        <f>ROUND(('фонд начисленной заработной пла'!G119/'среднесписочная численность'!G119/12)*1000,1)</f>
        <v>#DIV/0!</v>
      </c>
      <c r="H119" s="20" t="e">
        <f t="shared" si="60"/>
        <v>#DIV/0!</v>
      </c>
      <c r="I119" s="19" t="e">
        <f>ROUND(('фонд начисленной заработной пла'!I119/'среднесписочная численность'!I119/12)*1000,1)</f>
        <v>#DIV/0!</v>
      </c>
      <c r="J119" s="20" t="e">
        <f t="shared" si="61"/>
        <v>#DIV/0!</v>
      </c>
      <c r="K119" s="19" t="e">
        <f>ROUND(('фонд начисленной заработной пла'!K119/'среднесписочная численность'!K119/12)*1000,1)</f>
        <v>#DIV/0!</v>
      </c>
      <c r="L119" s="20" t="e">
        <f t="shared" si="62"/>
        <v>#DIV/0!</v>
      </c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</row>
    <row r="120" spans="1:23">
      <c r="A120" s="26" t="s">
        <v>8</v>
      </c>
      <c r="B120" s="29"/>
      <c r="C120" s="30"/>
      <c r="D120" s="28"/>
      <c r="E120" s="30"/>
      <c r="F120" s="28"/>
      <c r="G120" s="30"/>
      <c r="H120" s="28"/>
      <c r="I120" s="30"/>
      <c r="J120" s="28"/>
      <c r="K120" s="30"/>
      <c r="L120" s="28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</row>
    <row r="121" spans="1:23" ht="36.75">
      <c r="A121" s="36" t="s">
        <v>44</v>
      </c>
      <c r="B121" s="37">
        <f>ROUND(('фонд начисленной заработной пла'!B121/'среднесписочная численность'!B121/12)*1000,1)</f>
        <v>25462.7</v>
      </c>
      <c r="C121" s="37">
        <f>ROUND(('фонд начисленной заработной пла'!C121/'среднесписочная численность'!C121/12)*1000,1)</f>
        <v>25993.599999999999</v>
      </c>
      <c r="D121" s="38">
        <f t="shared" ref="D121:D123" si="63">ROUND(C121/B121*100,1)</f>
        <v>102.1</v>
      </c>
      <c r="E121" s="37">
        <f>ROUND(('фонд начисленной заработной пла'!E121/'среднесписочная численность'!E121/12)*1000,1)</f>
        <v>25993.599999999999</v>
      </c>
      <c r="F121" s="38">
        <f>ROUND(E121/C121*100,1)</f>
        <v>100</v>
      </c>
      <c r="G121" s="37">
        <f>ROUND(('фонд начисленной заработной пла'!G121/'среднесписочная численность'!G121/12)*1000,1)</f>
        <v>25993.599999999999</v>
      </c>
      <c r="H121" s="38">
        <f t="shared" ref="H121:H123" si="64">ROUND(G121/E121*100,1)</f>
        <v>100</v>
      </c>
      <c r="I121" s="37">
        <f>ROUND(('фонд начисленной заработной пла'!I121/'среднесписочная численность'!I121/12)*1000,1)</f>
        <v>25993.599999999999</v>
      </c>
      <c r="J121" s="38">
        <f t="shared" ref="J121:J123" si="65">ROUND(I121/G121*100,1)</f>
        <v>100</v>
      </c>
      <c r="K121" s="37">
        <f>ROUND(('фонд начисленной заработной пла'!K121/'среднесписочная численность'!K121/12)*1000,1)</f>
        <v>25993.599999999999</v>
      </c>
      <c r="L121" s="38">
        <f t="shared" ref="L121:L123" si="66">ROUND(K121/I121*100,1)</f>
        <v>100</v>
      </c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</row>
    <row r="122" spans="1:23" ht="17.25" customHeight="1">
      <c r="A122" s="17" t="str">
        <f>'фонд начисленной заработной пла'!A122</f>
        <v>Администрация Черемисиновского района</v>
      </c>
      <c r="B122" s="19">
        <f>ROUND(('фонд начисленной заработной пла'!B122/'среднесписочная численность'!B122/12)*1000,1)</f>
        <v>29734.2</v>
      </c>
      <c r="C122" s="19">
        <f>ROUND(('фонд начисленной заработной пла'!C122/'среднесписочная численность'!C122/12)*1000,1)</f>
        <v>30724.400000000001</v>
      </c>
      <c r="D122" s="20">
        <f t="shared" si="63"/>
        <v>103.3</v>
      </c>
      <c r="E122" s="19">
        <f>ROUND(('фонд начисленной заработной пла'!E122/'среднесписочная численность'!E122/12)*1000,1)</f>
        <v>30724.400000000001</v>
      </c>
      <c r="F122" s="20">
        <f>ROUND(E122/C122*100,1)</f>
        <v>100</v>
      </c>
      <c r="G122" s="19">
        <f>ROUND(('фонд начисленной заработной пла'!G122/'среднесписочная численность'!G122/12)*1000,1)</f>
        <v>30724.400000000001</v>
      </c>
      <c r="H122" s="20">
        <f t="shared" si="64"/>
        <v>100</v>
      </c>
      <c r="I122" s="19">
        <f>ROUND(('фонд начисленной заработной пла'!I122/'среднесписочная численность'!I122/12)*1000,1)</f>
        <v>30724.400000000001</v>
      </c>
      <c r="J122" s="20">
        <f t="shared" si="65"/>
        <v>100</v>
      </c>
      <c r="K122" s="19">
        <f>ROUND(('фонд начисленной заработной пла'!K122/'среднесписочная численность'!K122/12)*1000,1)</f>
        <v>30724.400000000001</v>
      </c>
      <c r="L122" s="20">
        <f t="shared" si="66"/>
        <v>100</v>
      </c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</row>
    <row r="123" spans="1:23" ht="17.25" customHeight="1">
      <c r="A123" s="17" t="str">
        <f>'фонд начисленной заработной пла'!A123</f>
        <v>Администрации муниципальных образований</v>
      </c>
      <c r="B123" s="19">
        <f>ROUND(('фонд начисленной заработной пла'!B123/'среднесписочная численность'!B123/12)*1000,1)</f>
        <v>24508.2</v>
      </c>
      <c r="C123" s="19">
        <f>ROUND(('фонд начисленной заработной пла'!C123/'среднесписочная численность'!C123/12)*1000,1)</f>
        <v>23290.2</v>
      </c>
      <c r="D123" s="20">
        <f t="shared" si="63"/>
        <v>95</v>
      </c>
      <c r="E123" s="19">
        <f>ROUND(('фонд начисленной заработной пла'!E123/'среднесписочная численность'!E123/12)*1000,1)</f>
        <v>23290.2</v>
      </c>
      <c r="F123" s="20">
        <f>ROUND(E123/C123*100,1)</f>
        <v>100</v>
      </c>
      <c r="G123" s="19">
        <f>ROUND(('фонд начисленной заработной пла'!G123/'среднесписочная численность'!G123/12)*1000,1)</f>
        <v>23290.2</v>
      </c>
      <c r="H123" s="20">
        <f t="shared" si="64"/>
        <v>100</v>
      </c>
      <c r="I123" s="19">
        <f>ROUND(('фонд начисленной заработной пла'!I123/'среднесписочная численность'!I123/12)*1000,1)</f>
        <v>23290.2</v>
      </c>
      <c r="J123" s="20">
        <f t="shared" si="65"/>
        <v>100</v>
      </c>
      <c r="K123" s="19">
        <f>ROUND(('фонд начисленной заработной пла'!K123/'среднесписочная численность'!K123/12)*1000,1)</f>
        <v>23290.2</v>
      </c>
      <c r="L123" s="20">
        <f t="shared" si="66"/>
        <v>100</v>
      </c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</row>
    <row r="124" spans="1:23" ht="18.75" customHeight="1">
      <c r="A124" s="17" t="str">
        <f>'фонд начисленной заработной пла'!A124</f>
        <v>прочие</v>
      </c>
      <c r="B124" s="19">
        <f>ROUND(('фонд начисленной заработной пла'!B124/'среднесписочная численность'!B124/12)*1000,1)</f>
        <v>22530.1</v>
      </c>
      <c r="C124" s="19">
        <f>ROUND(('фонд начисленной заработной пла'!C124/'среднесписочная численность'!C124/12)*1000,1)</f>
        <v>24326.7</v>
      </c>
      <c r="D124" s="20">
        <f t="shared" ref="D124" si="67">ROUND(C124/B124*100,1)</f>
        <v>108</v>
      </c>
      <c r="E124" s="19">
        <f>ROUND(('фонд начисленной заработной пла'!E124/'среднесписочная численность'!E124/12)*1000,1)</f>
        <v>24326.7</v>
      </c>
      <c r="F124" s="20">
        <f>ROUND(E124/C124*100,1)</f>
        <v>100</v>
      </c>
      <c r="G124" s="19">
        <f>ROUND(('фонд начисленной заработной пла'!G124/'среднесписочная численность'!G124/12)*1000,1)</f>
        <v>24326.7</v>
      </c>
      <c r="H124" s="20">
        <f t="shared" ref="H124" si="68">ROUND(G124/E124*100,1)</f>
        <v>100</v>
      </c>
      <c r="I124" s="19">
        <f>ROUND(('фонд начисленной заработной пла'!I124/'среднесписочная численность'!I124/12)*1000,1)</f>
        <v>24326.7</v>
      </c>
      <c r="J124" s="20">
        <f t="shared" ref="J124" si="69">ROUND(I124/G124*100,1)</f>
        <v>100</v>
      </c>
      <c r="K124" s="19">
        <f>ROUND(('фонд начисленной заработной пла'!K124/'среднесписочная численность'!K124/12)*1000,1)</f>
        <v>24326.7</v>
      </c>
      <c r="L124" s="20">
        <f t="shared" ref="L124" si="70">ROUND(K124/I124*100,1)</f>
        <v>100</v>
      </c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</row>
    <row r="125" spans="1:23">
      <c r="A125" s="36" t="s">
        <v>45</v>
      </c>
      <c r="B125" s="39">
        <f>ROUND(('фонд начисленной заработной пла'!B125/'среднесписочная численность'!B125/12)*1000,1)</f>
        <v>23016.2</v>
      </c>
      <c r="C125" s="39">
        <f>ROUND(('фонд начисленной заработной пла'!C125/'среднесписочная численность'!C125/12)*1000,1)</f>
        <v>25689.8</v>
      </c>
      <c r="D125" s="37">
        <f t="shared" ref="D125" si="71">ROUND(C125/B125*100,1)</f>
        <v>111.6</v>
      </c>
      <c r="E125" s="39">
        <f>ROUND(('фонд начисленной заработной пла'!E125/'среднесписочная численность'!E125/12)*1000,1)</f>
        <v>27851.9</v>
      </c>
      <c r="F125" s="37">
        <f>ROUND(E125/C125*100,1)</f>
        <v>108.4</v>
      </c>
      <c r="G125" s="39">
        <f>ROUND(('фонд начисленной заработной пла'!G125/'среднесписочная численность'!G125/12)*1000,1)</f>
        <v>29966.6</v>
      </c>
      <c r="H125" s="37">
        <f t="shared" si="60"/>
        <v>107.6</v>
      </c>
      <c r="I125" s="39">
        <f>ROUND(('фонд начисленной заработной пла'!I125/'среднесписочная численность'!I125/12)*1000,1)</f>
        <v>32221.1</v>
      </c>
      <c r="J125" s="37">
        <f t="shared" si="61"/>
        <v>107.5</v>
      </c>
      <c r="K125" s="39">
        <f>ROUND(('фонд начисленной заработной пла'!K125/'среднесписочная численность'!K125/12)*1000,1)</f>
        <v>34646.300000000003</v>
      </c>
      <c r="L125" s="37">
        <f t="shared" si="62"/>
        <v>107.5</v>
      </c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</row>
    <row r="126" spans="1:23">
      <c r="A126" s="46" t="s">
        <v>5</v>
      </c>
      <c r="B126" s="47"/>
      <c r="C126" s="48"/>
      <c r="D126" s="42"/>
      <c r="E126" s="48"/>
      <c r="F126" s="42"/>
      <c r="G126" s="48"/>
      <c r="H126" s="42"/>
      <c r="I126" s="48"/>
      <c r="J126" s="42"/>
      <c r="K126" s="48"/>
      <c r="L126" s="4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</row>
    <row r="127" spans="1:23">
      <c r="A127" s="46" t="s">
        <v>46</v>
      </c>
      <c r="B127" s="37">
        <f>ROUND(('фонд начисленной заработной пла'!B127/'среднесписочная численность'!B127/12)*1000,1)</f>
        <v>22014.799999999999</v>
      </c>
      <c r="C127" s="37">
        <f>ROUND(('фонд начисленной заработной пла'!C127/'среднесписочная численность'!C127/12)*1000,1)</f>
        <v>23926.3</v>
      </c>
      <c r="D127" s="38">
        <f t="shared" si="59"/>
        <v>108.7</v>
      </c>
      <c r="E127" s="37">
        <f>ROUND(('фонд начисленной заработной пла'!E127/'среднесписочная численность'!E127/12)*1000,1)</f>
        <v>25840.2</v>
      </c>
      <c r="F127" s="38">
        <f t="shared" ref="F127:F136" si="72">ROUND(E127/C127*100,1)</f>
        <v>108</v>
      </c>
      <c r="G127" s="37">
        <f>ROUND(('фонд начисленной заработной пла'!G127/'среднесписочная численность'!G127/12)*1000,1)</f>
        <v>27649.200000000001</v>
      </c>
      <c r="H127" s="38">
        <f t="shared" ref="H127:H129" si="73">ROUND(G127/E127*100,1)</f>
        <v>107</v>
      </c>
      <c r="I127" s="37">
        <f>ROUND(('фонд начисленной заработной пла'!I127/'среднесписочная численность'!I127/12)*1000,1)</f>
        <v>29584.7</v>
      </c>
      <c r="J127" s="38">
        <f t="shared" ref="J127:J129" si="74">ROUND(I127/G127*100,1)</f>
        <v>107</v>
      </c>
      <c r="K127" s="37">
        <f>ROUND(('фонд начисленной заработной пла'!K127/'среднесписочная численность'!K127/12)*1000,1)</f>
        <v>31655.8</v>
      </c>
      <c r="L127" s="38">
        <f t="shared" ref="L127:L129" si="75">ROUND(K127/I127*100,1)</f>
        <v>107</v>
      </c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</row>
    <row r="128" spans="1:23" ht="27" customHeight="1">
      <c r="A128" s="17" t="str">
        <f>'фонд начисленной заработной пла'!A128</f>
        <v>МКОУ "Черемисиновская СОШ имени  Героя Советского Союза И.Ф.Алтухова"</v>
      </c>
      <c r="B128" s="19">
        <f>ROUND(('фонд начисленной заработной пла'!B128/'среднесписочная численность'!B128/12)*1000,1)</f>
        <v>23467.1</v>
      </c>
      <c r="C128" s="19">
        <f>ROUND(('фонд начисленной заработной пла'!C128/'среднесписочная численность'!C128/12)*1000,1)</f>
        <v>26129.8</v>
      </c>
      <c r="D128" s="20">
        <f t="shared" ref="D128:D129" si="76">ROUND(C128/B128*100,1)</f>
        <v>111.3</v>
      </c>
      <c r="E128" s="19">
        <f>ROUND(('фонд начисленной заработной пла'!E128/'среднесписочная численность'!E128/12)*1000,1)</f>
        <v>28220.2</v>
      </c>
      <c r="F128" s="20">
        <f t="shared" si="72"/>
        <v>108</v>
      </c>
      <c r="G128" s="19">
        <f>ROUND(('фонд начисленной заработной пла'!G128/'среднесписочная численность'!G128/12)*1000,1)</f>
        <v>30195.5</v>
      </c>
      <c r="H128" s="20">
        <f t="shared" si="73"/>
        <v>107</v>
      </c>
      <c r="I128" s="19">
        <f>ROUND(('фонд начисленной заработной пла'!I128/'среднесписочная численность'!I128/12)*1000,1)</f>
        <v>32309.3</v>
      </c>
      <c r="J128" s="20">
        <f t="shared" si="74"/>
        <v>107</v>
      </c>
      <c r="K128" s="19">
        <f>ROUND(('фонд начисленной заработной пла'!K128/'среднесписочная численность'!K128/12)*1000,1)</f>
        <v>34570.9</v>
      </c>
      <c r="L128" s="20">
        <f t="shared" si="75"/>
        <v>107</v>
      </c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</row>
    <row r="129" spans="1:23" ht="17.25" customHeight="1">
      <c r="A129" s="17" t="str">
        <f>'фонд начисленной заработной пла'!A129</f>
        <v>прочие</v>
      </c>
      <c r="B129" s="19">
        <f>ROUND(('фонд начисленной заработной пла'!B129/'среднесписочная численность'!B129/12)*1000,1)</f>
        <v>21707.7</v>
      </c>
      <c r="C129" s="19">
        <f>ROUND(('фонд начисленной заработной пла'!C129/'среднесписочная численность'!C129/12)*1000,1)</f>
        <v>23461.7</v>
      </c>
      <c r="D129" s="20">
        <f t="shared" si="76"/>
        <v>108.1</v>
      </c>
      <c r="E129" s="19">
        <f>ROUND(('фонд начисленной заработной пла'!E129/'среднесписочная численность'!E129/12)*1000,1)</f>
        <v>25338.400000000001</v>
      </c>
      <c r="F129" s="20">
        <f t="shared" si="72"/>
        <v>108</v>
      </c>
      <c r="G129" s="19">
        <f>ROUND(('фонд начисленной заработной пла'!G129/'среднесписочная численность'!G129/12)*1000,1)</f>
        <v>27112.400000000001</v>
      </c>
      <c r="H129" s="20">
        <f t="shared" si="73"/>
        <v>107</v>
      </c>
      <c r="I129" s="19">
        <f>ROUND(('фонд начисленной заработной пла'!I129/'среднесписочная численность'!I129/12)*1000,1)</f>
        <v>29010.3</v>
      </c>
      <c r="J129" s="20">
        <f t="shared" si="74"/>
        <v>107</v>
      </c>
      <c r="K129" s="19">
        <f>ROUND(('фонд начисленной заработной пла'!K129/'среднесписочная численность'!K129/12)*1000,1)</f>
        <v>31041.200000000001</v>
      </c>
      <c r="L129" s="20">
        <f t="shared" si="75"/>
        <v>107</v>
      </c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</row>
    <row r="130" spans="1:23" ht="24.75">
      <c r="A130" s="50" t="s">
        <v>47</v>
      </c>
      <c r="B130" s="37">
        <f>ROUND(('фонд начисленной заработной пла'!B130/'среднесписочная численность'!B130/12)*1000,1)</f>
        <v>23176.1</v>
      </c>
      <c r="C130" s="37">
        <f>ROUND(('фонд начисленной заработной пла'!C130/'среднесписочная численность'!C130/12)*1000,1)</f>
        <v>26970.7</v>
      </c>
      <c r="D130" s="38">
        <f t="shared" si="59"/>
        <v>116.4</v>
      </c>
      <c r="E130" s="37">
        <f>ROUND(('фонд начисленной заработной пла'!E130/'среднесписочная численность'!E130/12)*1000,1)</f>
        <v>29309.599999999999</v>
      </c>
      <c r="F130" s="38">
        <f t="shared" si="72"/>
        <v>108.7</v>
      </c>
      <c r="G130" s="37">
        <f>ROUND(('фонд начисленной заработной пла'!G130/'среднесписочная численность'!G130/12)*1000,1)</f>
        <v>31674.9</v>
      </c>
      <c r="H130" s="38">
        <f t="shared" ref="H130:H132" si="77">ROUND(G130/E130*100,1)</f>
        <v>108.1</v>
      </c>
      <c r="I130" s="37">
        <f>ROUND(('фонд начисленной заработной пла'!I130/'среднесписочная численность'!I130/12)*1000,1)</f>
        <v>34179.300000000003</v>
      </c>
      <c r="J130" s="38">
        <f t="shared" ref="J130:J132" si="78">ROUND(I130/G130*100,1)</f>
        <v>107.9</v>
      </c>
      <c r="K130" s="37">
        <f>ROUND(('фонд начисленной заработной пла'!K130/'среднесписочная численность'!K130/12)*1000,1)</f>
        <v>36882.699999999997</v>
      </c>
      <c r="L130" s="38">
        <f t="shared" ref="L130:L132" si="79">ROUND(K130/I130*100,1)</f>
        <v>107.9</v>
      </c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</row>
    <row r="131" spans="1:23" ht="15" customHeight="1">
      <c r="A131" s="17" t="str">
        <f>'фонд начисленной заработной пла'!A131</f>
        <v>ОБУЗ "Черемисиновская ЦРБ"</v>
      </c>
      <c r="B131" s="19">
        <f>ROUND(('фонд начисленной заработной пла'!B131/'среднесписочная численность'!B131/12)*1000,1)</f>
        <v>22754.2</v>
      </c>
      <c r="C131" s="19">
        <f>ROUND(('фонд начисленной заработной пла'!C131/'среднесписочная численность'!C131/12)*1000,1)</f>
        <v>27952.5</v>
      </c>
      <c r="D131" s="20">
        <f t="shared" ref="D131:D132" si="80">ROUND(C131/B131*100,1)</f>
        <v>122.8</v>
      </c>
      <c r="E131" s="19">
        <f>ROUND(('фонд начисленной заработной пла'!E131/'среднесписочная численность'!E131/12)*1000,1)</f>
        <v>30328.5</v>
      </c>
      <c r="F131" s="20">
        <f t="shared" si="72"/>
        <v>108.5</v>
      </c>
      <c r="G131" s="19">
        <f>ROUND(('фонд начисленной заработной пла'!G131/'среднесписочная численность'!G131/12)*1000,1)</f>
        <v>32633.4</v>
      </c>
      <c r="H131" s="20">
        <f t="shared" si="77"/>
        <v>107.6</v>
      </c>
      <c r="I131" s="19">
        <f>ROUND(('фонд начисленной заработной пла'!I131/'среднесписочная численность'!I131/12)*1000,1)</f>
        <v>35080.9</v>
      </c>
      <c r="J131" s="20">
        <f t="shared" si="78"/>
        <v>107.5</v>
      </c>
      <c r="K131" s="19">
        <f>ROUND(('фонд начисленной заработной пла'!K131/'среднесписочная численность'!K131/12)*1000,1)</f>
        <v>37712</v>
      </c>
      <c r="L131" s="20">
        <f t="shared" si="79"/>
        <v>107.5</v>
      </c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</row>
    <row r="132" spans="1:23" ht="15.75" customHeight="1">
      <c r="A132" s="17" t="str">
        <f>'фонд начисленной заработной пла'!A132</f>
        <v>прочие</v>
      </c>
      <c r="B132" s="19">
        <f>ROUND(('фонд начисленной заработной пла'!B132/'среднесписочная численность'!B132/12)*1000,1)</f>
        <v>23966</v>
      </c>
      <c r="C132" s="19">
        <f>ROUND(('фонд начисленной заработной пла'!C132/'среднесписочная численность'!C132/12)*1000,1)</f>
        <v>25351.5</v>
      </c>
      <c r="D132" s="20">
        <f t="shared" si="80"/>
        <v>105.8</v>
      </c>
      <c r="E132" s="19">
        <f>ROUND(('фонд начисленной заработной пла'!E132/'среднесписочная численность'!E132/12)*1000,1)</f>
        <v>27629.200000000001</v>
      </c>
      <c r="F132" s="20">
        <f t="shared" si="72"/>
        <v>109</v>
      </c>
      <c r="G132" s="19">
        <f>ROUND(('фонд начисленной заработной пла'!G132/'среднесписочная численность'!G132/12)*1000,1)</f>
        <v>30094.1</v>
      </c>
      <c r="H132" s="20">
        <f t="shared" si="77"/>
        <v>108.9</v>
      </c>
      <c r="I132" s="19">
        <f>ROUND(('фонд начисленной заработной пла'!I132/'среднесписочная численность'!I132/12)*1000,1)</f>
        <v>32692.2</v>
      </c>
      <c r="J132" s="20">
        <f t="shared" si="78"/>
        <v>108.6</v>
      </c>
      <c r="K132" s="19">
        <f>ROUND(('фонд начисленной заработной пла'!K132/'среднесписочная численность'!K132/12)*1000,1)</f>
        <v>35514.9</v>
      </c>
      <c r="L132" s="20">
        <f t="shared" si="79"/>
        <v>108.6</v>
      </c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</row>
    <row r="133" spans="1:23" ht="30" customHeight="1">
      <c r="A133" s="50" t="s">
        <v>48</v>
      </c>
      <c r="B133" s="37">
        <f>ROUND(('фонд начисленной заработной пла'!B133/'среднесписочная численность'!B133/12)*1000,1)</f>
        <v>26855.3</v>
      </c>
      <c r="C133" s="37">
        <f>ROUND(('фонд начисленной заработной пла'!C133/'среднесписочная численность'!C133/12)*1000,1)</f>
        <v>28392.400000000001</v>
      </c>
      <c r="D133" s="38">
        <f t="shared" ref="D133" si="81">ROUND(C133/B133*100,1)</f>
        <v>105.7</v>
      </c>
      <c r="E133" s="37">
        <f>ROUND(('фонд начисленной заработной пла'!E133/'среднесписочная численность'!E133/12)*1000,1)</f>
        <v>30947.8</v>
      </c>
      <c r="F133" s="38">
        <f t="shared" si="72"/>
        <v>109</v>
      </c>
      <c r="G133" s="37">
        <f>ROUND(('фонд начисленной заработной пла'!G133/'среднесписочная численность'!G133/12)*1000,1)</f>
        <v>33424.300000000003</v>
      </c>
      <c r="H133" s="38">
        <f t="shared" si="60"/>
        <v>108</v>
      </c>
      <c r="I133" s="37">
        <f>ROUND(('фонд начисленной заработной пла'!I133/'среднесписочная численность'!I133/12)*1000,1)</f>
        <v>36100</v>
      </c>
      <c r="J133" s="38">
        <f t="shared" si="61"/>
        <v>108</v>
      </c>
      <c r="K133" s="37">
        <f>ROUND(('фонд начисленной заработной пла'!K133/'среднесписочная численность'!K133/12)*1000,1)</f>
        <v>38988.9</v>
      </c>
      <c r="L133" s="38">
        <f t="shared" si="62"/>
        <v>108</v>
      </c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</row>
    <row r="134" spans="1:23" ht="18" customHeight="1">
      <c r="A134" s="17" t="str">
        <f>'фонд начисленной заработной пла'!A134</f>
        <v>Районный Дом культуры</v>
      </c>
      <c r="B134" s="19">
        <f>ROUND(('фонд начисленной заработной пла'!B134/'среднесписочная численность'!B134/12)*1000,1)</f>
        <v>29559.4</v>
      </c>
      <c r="C134" s="19">
        <f>ROUND(('фонд начисленной заработной пла'!C134/'среднесписочная численность'!C134/12)*1000,1)</f>
        <v>28908.3</v>
      </c>
      <c r="D134" s="20">
        <f t="shared" si="59"/>
        <v>97.8</v>
      </c>
      <c r="E134" s="19">
        <f>ROUND(('фонд начисленной заработной пла'!E134/'среднесписочная численность'!E134/12)*1000,1)</f>
        <v>31509.8</v>
      </c>
      <c r="F134" s="20">
        <f t="shared" si="72"/>
        <v>109</v>
      </c>
      <c r="G134" s="19">
        <f>ROUND(('фонд начисленной заработной пла'!G134/'среднесписочная численность'!G134/12)*1000,1)</f>
        <v>34031.1</v>
      </c>
      <c r="H134" s="20">
        <f t="shared" ref="H134:H135" si="82">ROUND(G134/E134*100,1)</f>
        <v>108</v>
      </c>
      <c r="I134" s="19">
        <f>ROUND(('фонд начисленной заработной пла'!I134/'среднесписочная численность'!I134/12)*1000,1)</f>
        <v>36753</v>
      </c>
      <c r="J134" s="20">
        <f t="shared" ref="J134:J135" si="83">ROUND(I134/G134*100,1)</f>
        <v>108</v>
      </c>
      <c r="K134" s="19">
        <f>ROUND(('фонд начисленной заработной пла'!K134/'среднесписочная численность'!K134/12)*1000,1)</f>
        <v>39693.199999999997</v>
      </c>
      <c r="L134" s="20">
        <f t="shared" ref="L134:L135" si="84">ROUND(K134/I134*100,1)</f>
        <v>108</v>
      </c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</row>
    <row r="135" spans="1:23" ht="15" customHeight="1">
      <c r="A135" s="17" t="str">
        <f>'фонд начисленной заработной пла'!A135</f>
        <v>прочие</v>
      </c>
      <c r="B135" s="19">
        <f>ROUND(('фонд начисленной заработной пла'!B135/'среднесписочная численность'!B135/12)*1000,1)</f>
        <v>26520.400000000001</v>
      </c>
      <c r="C135" s="19">
        <f>ROUND(('фонд начисленной заработной пла'!C135/'среднесписочная численность'!C135/12)*1000,1)</f>
        <v>28319.7</v>
      </c>
      <c r="D135" s="20">
        <f t="shared" si="59"/>
        <v>106.8</v>
      </c>
      <c r="E135" s="19">
        <f>ROUND(('фонд начисленной заработной пла'!E135/'среднесписочная численность'!E135/12)*1000,1)</f>
        <v>30868.5</v>
      </c>
      <c r="F135" s="20">
        <f t="shared" si="72"/>
        <v>109</v>
      </c>
      <c r="G135" s="19">
        <f>ROUND(('фонд начисленной заработной пла'!G135/'среднесписочная численность'!G135/12)*1000,1)</f>
        <v>33338.800000000003</v>
      </c>
      <c r="H135" s="20">
        <f t="shared" si="82"/>
        <v>108</v>
      </c>
      <c r="I135" s="19">
        <f>ROUND(('фонд начисленной заработной пла'!I135/'среднесписочная численность'!I135/12)*1000,1)</f>
        <v>36007.9</v>
      </c>
      <c r="J135" s="20">
        <f t="shared" si="83"/>
        <v>108</v>
      </c>
      <c r="K135" s="19">
        <f>ROUND(('фонд начисленной заработной пла'!K135/'среднесписочная численность'!K135/12)*1000,1)</f>
        <v>38889.5</v>
      </c>
      <c r="L135" s="20">
        <f t="shared" si="84"/>
        <v>108</v>
      </c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</row>
    <row r="136" spans="1:23">
      <c r="A136" s="36" t="s">
        <v>6</v>
      </c>
      <c r="B136" s="39">
        <f>ROUND(('фонд начисленной заработной пла'!B136/'среднесписочная численность'!B136/12)*1000,1)</f>
        <v>34301.300000000003</v>
      </c>
      <c r="C136" s="39">
        <f>ROUND(('фонд начисленной заработной пла'!C136/'среднесписочная численность'!C136/12)*1000,1)</f>
        <v>36070.1</v>
      </c>
      <c r="D136" s="37">
        <f>ROUND(C136/B136*100,1)</f>
        <v>105.2</v>
      </c>
      <c r="E136" s="39">
        <f>ROUND(('фонд начисленной заработной пла'!E136/'среднесписочная численность'!E136/12)*1000,1)</f>
        <v>37945.4</v>
      </c>
      <c r="F136" s="37">
        <f t="shared" si="72"/>
        <v>105.2</v>
      </c>
      <c r="G136" s="39">
        <f>ROUND(('фонд начисленной заработной пла'!G136/'среднесписочная численность'!G136/12)*1000,1)</f>
        <v>39889</v>
      </c>
      <c r="H136" s="37">
        <f t="shared" si="60"/>
        <v>105.1</v>
      </c>
      <c r="I136" s="39">
        <f>ROUND(('фонд начисленной заработной пла'!I136/'среднесписочная численность'!I136/12)*1000,1)</f>
        <v>41795.300000000003</v>
      </c>
      <c r="J136" s="37">
        <f t="shared" si="61"/>
        <v>104.8</v>
      </c>
      <c r="K136" s="39">
        <f>ROUND(('фонд начисленной заработной пла'!K136/'среднесписочная численность'!K136/12)*1000,1)</f>
        <v>43634.3</v>
      </c>
      <c r="L136" s="37">
        <f t="shared" si="62"/>
        <v>104.4</v>
      </c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</row>
    <row r="137" spans="1:23">
      <c r="A137" s="9"/>
      <c r="B137" s="13"/>
      <c r="C137" s="14"/>
      <c r="D137" s="8"/>
      <c r="E137" s="14"/>
      <c r="F137" s="8"/>
      <c r="G137" s="14"/>
      <c r="H137" s="8"/>
      <c r="I137" s="14"/>
      <c r="J137" s="8"/>
      <c r="K137" s="14"/>
      <c r="L137" s="8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</row>
    <row r="138" spans="1:23">
      <c r="A138" s="44" t="s">
        <v>61</v>
      </c>
      <c r="B138" s="13"/>
      <c r="C138" s="14"/>
      <c r="D138" s="8"/>
      <c r="E138" s="14"/>
      <c r="F138" s="8"/>
      <c r="G138" s="14"/>
      <c r="H138" s="8"/>
      <c r="I138" s="14"/>
      <c r="J138" s="8"/>
      <c r="K138" s="14"/>
      <c r="L138" s="8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</row>
    <row r="139" spans="1:23">
      <c r="A139" s="45" t="s">
        <v>49</v>
      </c>
      <c r="B139" s="13"/>
      <c r="C139" s="14"/>
      <c r="D139" s="8"/>
      <c r="E139" s="14"/>
      <c r="F139" s="8"/>
      <c r="G139" s="14"/>
      <c r="H139" s="8"/>
      <c r="I139" s="14"/>
      <c r="J139" s="8"/>
      <c r="K139" s="14"/>
      <c r="L139" s="8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</row>
    <row r="140" spans="1:23" ht="14.25" customHeight="1">
      <c r="A140" s="43" t="str">
        <f>'фонд начисленной заработной пла'!A140</f>
        <v>Поселок Черемисиново</v>
      </c>
      <c r="B140" s="41">
        <f>ROUND(('фонд начисленной заработной пла'!B140/'среднесписочная численность'!B140/12)*1000,1)</f>
        <v>26828.5</v>
      </c>
      <c r="C140" s="41">
        <f>ROUND(('фонд начисленной заработной пла'!C140/'среднесписочная численность'!C140/12)*1000,1)</f>
        <v>34026.199999999997</v>
      </c>
      <c r="D140" s="42">
        <f t="shared" ref="D140:D161" si="85">ROUND(C140/B140*100,1)</f>
        <v>126.8</v>
      </c>
      <c r="E140" s="41">
        <f>ROUND(('фонд начисленной заработной пла'!E140/'среднесписочная численность'!E140/12)*1000,1)</f>
        <v>36335.9</v>
      </c>
      <c r="F140" s="42">
        <f t="shared" ref="F140:F161" si="86">ROUND(E140/C140*100,1)</f>
        <v>106.8</v>
      </c>
      <c r="G140" s="41">
        <f>ROUND(('фонд начисленной заработной пла'!G140/'среднесписочная численность'!G140/12)*1000,1)</f>
        <v>38419.699999999997</v>
      </c>
      <c r="H140" s="42">
        <f t="shared" si="60"/>
        <v>105.7</v>
      </c>
      <c r="I140" s="41">
        <f>ROUND(('фонд начисленной заработной пла'!I140/'среднесписочная численность'!I140/12)*1000,1)</f>
        <v>40617</v>
      </c>
      <c r="J140" s="42">
        <f t="shared" si="61"/>
        <v>105.7</v>
      </c>
      <c r="K140" s="41">
        <f>ROUND(('фонд начисленной заработной пла'!K140/'среднесписочная численность'!K140/12)*1000,1)</f>
        <v>42900.5</v>
      </c>
      <c r="L140" s="42">
        <f t="shared" si="62"/>
        <v>105.6</v>
      </c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</row>
    <row r="141" spans="1:23" ht="15" customHeight="1">
      <c r="A141" s="43" t="str">
        <f>'фонд начисленной заработной пла'!A141</f>
        <v>Краснополянский</v>
      </c>
      <c r="B141" s="41">
        <f>ROUND(('фонд начисленной заработной пла'!B141/'среднесписочная численность'!B141/12)*1000,1)</f>
        <v>41478</v>
      </c>
      <c r="C141" s="41">
        <f>ROUND(('фонд начисленной заработной пла'!C141/'среднесписочная численность'!C141/12)*1000,1)</f>
        <v>28519.7</v>
      </c>
      <c r="D141" s="42">
        <f t="shared" si="85"/>
        <v>68.8</v>
      </c>
      <c r="E141" s="41">
        <f>ROUND(('фонд начисленной заработной пла'!E141/'среднесписочная численность'!E141/12)*1000,1)</f>
        <v>30219.7</v>
      </c>
      <c r="F141" s="42">
        <f t="shared" si="86"/>
        <v>106</v>
      </c>
      <c r="G141" s="41">
        <f>ROUND(('фонд начисленной заработной пла'!G141/'среднесписочная численность'!G141/12)*1000,1)</f>
        <v>32287</v>
      </c>
      <c r="H141" s="42">
        <f t="shared" si="60"/>
        <v>106.8</v>
      </c>
      <c r="I141" s="41">
        <f>ROUND(('фонд начисленной заработной пла'!I141/'среднесписочная численность'!I141/12)*1000,1)</f>
        <v>34378.199999999997</v>
      </c>
      <c r="J141" s="42">
        <f t="shared" si="61"/>
        <v>106.5</v>
      </c>
      <c r="K141" s="41">
        <f>ROUND(('фонд начисленной заработной пла'!K141/'среднесписочная численность'!K141/12)*1000,1)</f>
        <v>36181.199999999997</v>
      </c>
      <c r="L141" s="42">
        <f t="shared" si="62"/>
        <v>105.2</v>
      </c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</row>
    <row r="142" spans="1:23" ht="15" customHeight="1">
      <c r="A142" s="43" t="str">
        <f>'фонд начисленной заработной пла'!A142</f>
        <v>Михайловский</v>
      </c>
      <c r="B142" s="41">
        <f>ROUND(('фонд начисленной заработной пла'!B142/'среднесписочная численность'!B142/12)*1000,1)</f>
        <v>24281.5</v>
      </c>
      <c r="C142" s="41">
        <f>ROUND(('фонд начисленной заработной пла'!C142/'среднесписочная численность'!C142/12)*1000,1)</f>
        <v>25410.1</v>
      </c>
      <c r="D142" s="42">
        <f t="shared" si="85"/>
        <v>104.6</v>
      </c>
      <c r="E142" s="41">
        <f>ROUND(('фонд начисленной заработной пла'!E142/'среднесписочная численность'!E142/12)*1000,1)</f>
        <v>26766.1</v>
      </c>
      <c r="F142" s="42">
        <f t="shared" si="86"/>
        <v>105.3</v>
      </c>
      <c r="G142" s="41">
        <f>ROUND(('фонд начисленной заработной пла'!G142/'среднесписочная численность'!G142/12)*1000,1)</f>
        <v>28551.4</v>
      </c>
      <c r="H142" s="42">
        <f t="shared" si="60"/>
        <v>106.7</v>
      </c>
      <c r="I142" s="41">
        <f>ROUND(('фонд начисленной заработной пла'!I142/'среднесписочная численность'!I142/12)*1000,1)</f>
        <v>29973.4</v>
      </c>
      <c r="J142" s="42">
        <f t="shared" si="61"/>
        <v>105</v>
      </c>
      <c r="K142" s="41">
        <f>ROUND(('фонд начисленной заработной пла'!K142/'среднесписочная численность'!K142/12)*1000,1)</f>
        <v>31410.2</v>
      </c>
      <c r="L142" s="42">
        <f t="shared" si="62"/>
        <v>104.8</v>
      </c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</row>
    <row r="143" spans="1:23" ht="15.75" customHeight="1">
      <c r="A143" s="43" t="str">
        <f>'фонд начисленной заработной пла'!A143</f>
        <v>Ниженский</v>
      </c>
      <c r="B143" s="41">
        <f>ROUND(('фонд начисленной заработной пла'!B143/'среднесписочная численность'!B143/12)*1000,1)</f>
        <v>33925.300000000003</v>
      </c>
      <c r="C143" s="41">
        <f>ROUND(('фонд начисленной заработной пла'!C143/'среднесписочная численность'!C143/12)*1000,1)</f>
        <v>32439.4</v>
      </c>
      <c r="D143" s="42">
        <f t="shared" si="85"/>
        <v>95.6</v>
      </c>
      <c r="E143" s="41">
        <f>ROUND(('фонд начисленной заработной пла'!E143/'среднесписочная численность'!E143/12)*1000,1)</f>
        <v>33107.800000000003</v>
      </c>
      <c r="F143" s="42">
        <f t="shared" si="86"/>
        <v>102.1</v>
      </c>
      <c r="G143" s="41">
        <f>ROUND(('фонд начисленной заработной пла'!G143/'среднесписочная численность'!G143/12)*1000,1)</f>
        <v>33787.5</v>
      </c>
      <c r="H143" s="42">
        <f t="shared" si="60"/>
        <v>102.1</v>
      </c>
      <c r="I143" s="41">
        <f>ROUND(('фонд начисленной заработной пла'!I143/'среднесписочная численность'!I143/12)*1000,1)</f>
        <v>34158.6</v>
      </c>
      <c r="J143" s="42">
        <f t="shared" si="61"/>
        <v>101.1</v>
      </c>
      <c r="K143" s="41">
        <f>ROUND(('фонд начисленной заработной пла'!K143/'среднесписочная численность'!K143/12)*1000,1)</f>
        <v>34536.699999999997</v>
      </c>
      <c r="L143" s="42">
        <f t="shared" si="62"/>
        <v>101.1</v>
      </c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</row>
    <row r="144" spans="1:23" ht="15.75" customHeight="1">
      <c r="A144" s="43" t="str">
        <f>'фонд начисленной заработной пла'!A144</f>
        <v>Петровский</v>
      </c>
      <c r="B144" s="41">
        <f>ROUND(('фонд начисленной заработной пла'!B144/'среднесписочная численность'!B144/12)*1000,1)</f>
        <v>37844.6</v>
      </c>
      <c r="C144" s="41">
        <f>ROUND(('фонд начисленной заработной пла'!C144/'среднесписочная численность'!C144/12)*1000,1)</f>
        <v>36527.300000000003</v>
      </c>
      <c r="D144" s="42">
        <f t="shared" si="85"/>
        <v>96.5</v>
      </c>
      <c r="E144" s="41">
        <f>ROUND(('фонд начисленной заработной пла'!E144/'среднесписочная численность'!E144/12)*1000,1)</f>
        <v>38640.1</v>
      </c>
      <c r="F144" s="42">
        <f t="shared" si="86"/>
        <v>105.8</v>
      </c>
      <c r="G144" s="41">
        <f>ROUND(('фонд начисленной заработной пла'!G144/'среднесписочная численность'!G144/12)*1000,1)</f>
        <v>40629.199999999997</v>
      </c>
      <c r="H144" s="42">
        <f t="shared" si="60"/>
        <v>105.1</v>
      </c>
      <c r="I144" s="41">
        <f>ROUND(('фонд начисленной заработной пла'!I144/'среднесписочная численность'!I144/12)*1000,1)</f>
        <v>43606.1</v>
      </c>
      <c r="J144" s="42">
        <f t="shared" si="61"/>
        <v>107.3</v>
      </c>
      <c r="K144" s="41">
        <f>ROUND(('фонд начисленной заработной пла'!K144/'среднесписочная численность'!K144/12)*1000,1)</f>
        <v>46200.3</v>
      </c>
      <c r="L144" s="42">
        <f t="shared" si="62"/>
        <v>105.9</v>
      </c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</row>
    <row r="145" spans="1:23" ht="15.75" customHeight="1">
      <c r="A145" s="43" t="str">
        <f>'фонд начисленной заработной пла'!A145</f>
        <v>Покровский</v>
      </c>
      <c r="B145" s="41">
        <f>ROUND(('фонд начисленной заработной пла'!B145/'среднесписочная численность'!B145/12)*1000,1)</f>
        <v>22128.3</v>
      </c>
      <c r="C145" s="41">
        <f>ROUND(('фонд начисленной заработной пла'!C145/'среднесписочная численность'!C145/12)*1000,1)</f>
        <v>24617.5</v>
      </c>
      <c r="D145" s="42">
        <f t="shared" si="85"/>
        <v>111.2</v>
      </c>
      <c r="E145" s="41">
        <f>ROUND(('фонд начисленной заработной пла'!E145/'среднесписочная численность'!E145/12)*1000,1)</f>
        <v>26123.5</v>
      </c>
      <c r="F145" s="42">
        <f t="shared" si="86"/>
        <v>106.1</v>
      </c>
      <c r="G145" s="41">
        <f>ROUND(('фонд начисленной заработной пла'!G145/'среднесписочная численность'!G145/12)*1000,1)</f>
        <v>27922.2</v>
      </c>
      <c r="H145" s="42">
        <f t="shared" si="60"/>
        <v>106.9</v>
      </c>
      <c r="I145" s="41">
        <f>ROUND(('фонд начисленной заработной пла'!I145/'среднесписочная численность'!I145/12)*1000,1)</f>
        <v>29265.1</v>
      </c>
      <c r="J145" s="42">
        <f t="shared" si="61"/>
        <v>104.8</v>
      </c>
      <c r="K145" s="41">
        <f>ROUND(('фонд начисленной заработной пла'!K145/'среднесписочная численность'!K145/12)*1000,1)</f>
        <v>30748.1</v>
      </c>
      <c r="L145" s="42">
        <f t="shared" si="62"/>
        <v>105.1</v>
      </c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</row>
    <row r="146" spans="1:23" ht="17.25" customHeight="1">
      <c r="A146" s="43" t="str">
        <f>'фонд начисленной заработной пла'!A146</f>
        <v>Русановский</v>
      </c>
      <c r="B146" s="41">
        <f>ROUND(('фонд начисленной заработной пла'!B146/'среднесписочная численность'!B146/12)*1000,1)</f>
        <v>47694.400000000001</v>
      </c>
      <c r="C146" s="41">
        <f>ROUND(('фонд начисленной заработной пла'!C146/'среднесписочная численность'!C146/12)*1000,1)</f>
        <v>36009.599999999999</v>
      </c>
      <c r="D146" s="42">
        <f t="shared" si="85"/>
        <v>75.5</v>
      </c>
      <c r="E146" s="41">
        <f>ROUND(('фонд начисленной заработной пла'!E146/'среднесписочная численность'!E146/12)*1000,1)</f>
        <v>37229.4</v>
      </c>
      <c r="F146" s="42">
        <f t="shared" si="86"/>
        <v>103.4</v>
      </c>
      <c r="G146" s="41">
        <f>ROUND(('фонд начисленной заработной пла'!G146/'среднесписочная численность'!G146/12)*1000,1)</f>
        <v>38845.1</v>
      </c>
      <c r="H146" s="42">
        <f t="shared" si="60"/>
        <v>104.3</v>
      </c>
      <c r="I146" s="41">
        <f>ROUND(('фонд начисленной заработной пла'!I146/'среднесписочная численность'!I146/12)*1000,1)</f>
        <v>40753.800000000003</v>
      </c>
      <c r="J146" s="42">
        <f t="shared" si="61"/>
        <v>104.9</v>
      </c>
      <c r="K146" s="41">
        <f>ROUND(('фонд начисленной заработной пла'!K146/'среднесписочная численность'!K146/12)*1000,1)</f>
        <v>42701.5</v>
      </c>
      <c r="L146" s="42">
        <f t="shared" si="62"/>
        <v>104.8</v>
      </c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</row>
    <row r="147" spans="1:23" ht="15" customHeight="1">
      <c r="A147" s="43" t="str">
        <f>'фонд начисленной заработной пла'!A147</f>
        <v>Стакановский</v>
      </c>
      <c r="B147" s="41">
        <f>ROUND(('фонд начисленной заработной пла'!B147/'среднесписочная численность'!B147/12)*1000,1)</f>
        <v>31075.7</v>
      </c>
      <c r="C147" s="41">
        <f>ROUND(('фонд начисленной заработной пла'!C147/'среднесписочная численность'!C147/12)*1000,1)</f>
        <v>24665.1</v>
      </c>
      <c r="D147" s="42">
        <f t="shared" si="85"/>
        <v>79.400000000000006</v>
      </c>
      <c r="E147" s="41">
        <f>ROUND(('фонд начисленной заработной пла'!E147/'среднесписочная численность'!E147/12)*1000,1)</f>
        <v>25707.5</v>
      </c>
      <c r="F147" s="42">
        <f t="shared" si="86"/>
        <v>104.2</v>
      </c>
      <c r="G147" s="41">
        <f>ROUND(('фонд начисленной заработной пла'!G147/'среднесписочная численность'!G147/12)*1000,1)</f>
        <v>27141.9</v>
      </c>
      <c r="H147" s="42">
        <f t="shared" si="60"/>
        <v>105.6</v>
      </c>
      <c r="I147" s="41">
        <f>ROUND(('фонд начисленной заработной пла'!I147/'среднесписочная численность'!I147/12)*1000,1)</f>
        <v>28016.400000000001</v>
      </c>
      <c r="J147" s="42">
        <f t="shared" si="61"/>
        <v>103.2</v>
      </c>
      <c r="K147" s="41">
        <f>ROUND(('фонд начисленной заработной пла'!K147/'среднесписочная численность'!K147/12)*1000,1)</f>
        <v>29072.2</v>
      </c>
      <c r="L147" s="42">
        <f t="shared" si="62"/>
        <v>103.8</v>
      </c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</row>
    <row r="148" spans="1:23" ht="17.25" customHeight="1">
      <c r="A148" s="43" t="str">
        <f>'фонд начисленной заработной пла'!A148</f>
        <v>Удеревский</v>
      </c>
      <c r="B148" s="41">
        <f>ROUND(('фонд начисленной заработной пла'!B148/'среднесписочная численность'!B148/12)*1000,1)</f>
        <v>21289.9</v>
      </c>
      <c r="C148" s="41">
        <f>ROUND(('фонд начисленной заработной пла'!C148/'среднесписочная численность'!C148/12)*1000,1)</f>
        <v>19993.8</v>
      </c>
      <c r="D148" s="42">
        <f t="shared" si="85"/>
        <v>93.9</v>
      </c>
      <c r="E148" s="41">
        <f>ROUND(('фонд начисленной заработной пла'!E148/'среднесписочная численность'!E148/12)*1000,1)</f>
        <v>20557.099999999999</v>
      </c>
      <c r="F148" s="42">
        <f t="shared" si="86"/>
        <v>102.8</v>
      </c>
      <c r="G148" s="41">
        <f>ROUND(('фонд начисленной заработной пла'!G148/'среднесписочная численность'!G148/12)*1000,1)</f>
        <v>21134.3</v>
      </c>
      <c r="H148" s="42">
        <f t="shared" si="60"/>
        <v>102.8</v>
      </c>
      <c r="I148" s="41">
        <f>ROUND(('фонд начисленной заработной пла'!I148/'среднесписочная численность'!I148/12)*1000,1)</f>
        <v>21729.9</v>
      </c>
      <c r="J148" s="42">
        <f t="shared" si="61"/>
        <v>102.8</v>
      </c>
      <c r="K148" s="41">
        <f>ROUND(('фонд начисленной заработной пла'!K148/'среднесписочная численность'!K148/12)*1000,1)</f>
        <v>22348.799999999999</v>
      </c>
      <c r="L148" s="42">
        <f t="shared" si="62"/>
        <v>102.8</v>
      </c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</row>
    <row r="149" spans="1:23" ht="17.25" hidden="1" customHeight="1">
      <c r="A149" s="43" t="str">
        <f>'фонд начисленной заработной пла'!A149</f>
        <v>(наименование муниципального образования)</v>
      </c>
      <c r="B149" s="41" t="e">
        <f>ROUND(('фонд начисленной заработной пла'!B149/'среднесписочная численность'!B149/12)*1000,1)</f>
        <v>#DIV/0!</v>
      </c>
      <c r="C149" s="41" t="e">
        <f>ROUND(('фонд начисленной заработной пла'!C149/'среднесписочная численность'!C149/12)*1000,1)</f>
        <v>#DIV/0!</v>
      </c>
      <c r="D149" s="42" t="e">
        <f t="shared" si="85"/>
        <v>#DIV/0!</v>
      </c>
      <c r="E149" s="41" t="e">
        <f>ROUND(('фонд начисленной заработной пла'!E149/'среднесписочная численность'!E149/12)*1000,1)</f>
        <v>#DIV/0!</v>
      </c>
      <c r="F149" s="42" t="e">
        <f t="shared" si="86"/>
        <v>#DIV/0!</v>
      </c>
      <c r="G149" s="41" t="e">
        <f>ROUND(('фонд начисленной заработной пла'!G149/'среднесписочная численность'!G149/12)*1000,1)</f>
        <v>#DIV/0!</v>
      </c>
      <c r="H149" s="42" t="e">
        <f t="shared" si="60"/>
        <v>#DIV/0!</v>
      </c>
      <c r="I149" s="41" t="e">
        <f>ROUND(('фонд начисленной заработной пла'!I149/'среднесписочная численность'!I149/12)*1000,1)</f>
        <v>#DIV/0!</v>
      </c>
      <c r="J149" s="42" t="e">
        <f t="shared" si="61"/>
        <v>#DIV/0!</v>
      </c>
      <c r="K149" s="41" t="e">
        <f>ROUND(('фонд начисленной заработной пла'!K149/'среднесписочная численность'!K149/12)*1000,1)</f>
        <v>#DIV/0!</v>
      </c>
      <c r="L149" s="42" t="e">
        <f t="shared" si="62"/>
        <v>#DIV/0!</v>
      </c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</row>
    <row r="150" spans="1:23" ht="15.75" hidden="1" customHeight="1">
      <c r="A150" s="43" t="str">
        <f>'фонд начисленной заработной пла'!A150</f>
        <v>(наименование муниципального образования)</v>
      </c>
      <c r="B150" s="41" t="e">
        <f>ROUND(('фонд начисленной заработной пла'!B150/'среднесписочная численность'!B150/12)*1000,1)</f>
        <v>#DIV/0!</v>
      </c>
      <c r="C150" s="41" t="e">
        <f>ROUND(('фонд начисленной заработной пла'!C150/'среднесписочная численность'!C150/12)*1000,1)</f>
        <v>#DIV/0!</v>
      </c>
      <c r="D150" s="42" t="e">
        <f t="shared" si="85"/>
        <v>#DIV/0!</v>
      </c>
      <c r="E150" s="41" t="e">
        <f>ROUND(('фонд начисленной заработной пла'!E150/'среднесписочная численность'!E150/12)*1000,1)</f>
        <v>#DIV/0!</v>
      </c>
      <c r="F150" s="42" t="e">
        <f t="shared" si="86"/>
        <v>#DIV/0!</v>
      </c>
      <c r="G150" s="41" t="e">
        <f>ROUND(('фонд начисленной заработной пла'!G150/'среднесписочная численность'!G150/12)*1000,1)</f>
        <v>#DIV/0!</v>
      </c>
      <c r="H150" s="42" t="e">
        <f t="shared" si="60"/>
        <v>#DIV/0!</v>
      </c>
      <c r="I150" s="41" t="e">
        <f>ROUND(('фонд начисленной заработной пла'!I150/'среднесписочная численность'!I150/12)*1000,1)</f>
        <v>#DIV/0!</v>
      </c>
      <c r="J150" s="42" t="e">
        <f t="shared" si="61"/>
        <v>#DIV/0!</v>
      </c>
      <c r="K150" s="41" t="e">
        <f>ROUND(('фонд начисленной заработной пла'!K150/'среднесписочная численность'!K150/12)*1000,1)</f>
        <v>#DIV/0!</v>
      </c>
      <c r="L150" s="42" t="e">
        <f t="shared" si="62"/>
        <v>#DIV/0!</v>
      </c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</row>
    <row r="151" spans="1:23" ht="17.25" hidden="1" customHeight="1">
      <c r="A151" s="43" t="str">
        <f>'фонд начисленной заработной пла'!A151</f>
        <v>(наименование муниципального образования)</v>
      </c>
      <c r="B151" s="41" t="e">
        <f>ROUND(('фонд начисленной заработной пла'!B151/'среднесписочная численность'!B151/12)*1000,1)</f>
        <v>#DIV/0!</v>
      </c>
      <c r="C151" s="41" t="e">
        <f>ROUND(('фонд начисленной заработной пла'!C151/'среднесписочная численность'!C151/12)*1000,1)</f>
        <v>#DIV/0!</v>
      </c>
      <c r="D151" s="42" t="e">
        <f t="shared" si="85"/>
        <v>#DIV/0!</v>
      </c>
      <c r="E151" s="41" t="e">
        <f>ROUND(('фонд начисленной заработной пла'!E151/'среднесписочная численность'!E151/12)*1000,1)</f>
        <v>#DIV/0!</v>
      </c>
      <c r="F151" s="42" t="e">
        <f t="shared" si="86"/>
        <v>#DIV/0!</v>
      </c>
      <c r="G151" s="41" t="e">
        <f>ROUND(('фонд начисленной заработной пла'!G151/'среднесписочная численность'!G151/12)*1000,1)</f>
        <v>#DIV/0!</v>
      </c>
      <c r="H151" s="42" t="e">
        <f t="shared" si="60"/>
        <v>#DIV/0!</v>
      </c>
      <c r="I151" s="41" t="e">
        <f>ROUND(('фонд начисленной заработной пла'!I151/'среднесписочная численность'!I151/12)*1000,1)</f>
        <v>#DIV/0!</v>
      </c>
      <c r="J151" s="42" t="e">
        <f t="shared" si="61"/>
        <v>#DIV/0!</v>
      </c>
      <c r="K151" s="41" t="e">
        <f>ROUND(('фонд начисленной заработной пла'!K151/'среднесписочная численность'!K151/12)*1000,1)</f>
        <v>#DIV/0!</v>
      </c>
      <c r="L151" s="42" t="e">
        <f t="shared" si="62"/>
        <v>#DIV/0!</v>
      </c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</row>
    <row r="152" spans="1:23" ht="17.25" hidden="1" customHeight="1">
      <c r="A152" s="43" t="str">
        <f>'фонд начисленной заработной пла'!A152</f>
        <v>(наименование муниципального образования)</v>
      </c>
      <c r="B152" s="41" t="e">
        <f>ROUND(('фонд начисленной заработной пла'!B152/'среднесписочная численность'!B152/12)*1000,1)</f>
        <v>#DIV/0!</v>
      </c>
      <c r="C152" s="41" t="e">
        <f>ROUND(('фонд начисленной заработной пла'!C152/'среднесписочная численность'!C152/12)*1000,1)</f>
        <v>#DIV/0!</v>
      </c>
      <c r="D152" s="42" t="e">
        <f t="shared" si="85"/>
        <v>#DIV/0!</v>
      </c>
      <c r="E152" s="41" t="e">
        <f>ROUND(('фонд начисленной заработной пла'!E152/'среднесписочная численность'!E152/12)*1000,1)</f>
        <v>#DIV/0!</v>
      </c>
      <c r="F152" s="42" t="e">
        <f t="shared" si="86"/>
        <v>#DIV/0!</v>
      </c>
      <c r="G152" s="41" t="e">
        <f>ROUND(('фонд начисленной заработной пла'!G152/'среднесписочная численность'!G152/12)*1000,1)</f>
        <v>#DIV/0!</v>
      </c>
      <c r="H152" s="42" t="e">
        <f t="shared" si="60"/>
        <v>#DIV/0!</v>
      </c>
      <c r="I152" s="41" t="e">
        <f>ROUND(('фонд начисленной заработной пла'!I152/'среднесписочная численность'!I152/12)*1000,1)</f>
        <v>#DIV/0!</v>
      </c>
      <c r="J152" s="42" t="e">
        <f t="shared" si="61"/>
        <v>#DIV/0!</v>
      </c>
      <c r="K152" s="41" t="e">
        <f>ROUND(('фонд начисленной заработной пла'!K152/'среднесписочная численность'!K152/12)*1000,1)</f>
        <v>#DIV/0!</v>
      </c>
      <c r="L152" s="42" t="e">
        <f t="shared" si="62"/>
        <v>#DIV/0!</v>
      </c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</row>
    <row r="153" spans="1:23" ht="17.25" hidden="1" customHeight="1">
      <c r="A153" s="43" t="str">
        <f>'фонд начисленной заработной пла'!A153</f>
        <v>(наименование муниципального образования)</v>
      </c>
      <c r="B153" s="41" t="e">
        <f>ROUND(('фонд начисленной заработной пла'!B153/'среднесписочная численность'!B153/12)*1000,1)</f>
        <v>#DIV/0!</v>
      </c>
      <c r="C153" s="41" t="e">
        <f>ROUND(('фонд начисленной заработной пла'!C153/'среднесписочная численность'!C153/12)*1000,1)</f>
        <v>#DIV/0!</v>
      </c>
      <c r="D153" s="42" t="e">
        <f t="shared" si="85"/>
        <v>#DIV/0!</v>
      </c>
      <c r="E153" s="41" t="e">
        <f>ROUND(('фонд начисленной заработной пла'!E153/'среднесписочная численность'!E153/12)*1000,1)</f>
        <v>#DIV/0!</v>
      </c>
      <c r="F153" s="42" t="e">
        <f t="shared" si="86"/>
        <v>#DIV/0!</v>
      </c>
      <c r="G153" s="41" t="e">
        <f>ROUND(('фонд начисленной заработной пла'!G153/'среднесписочная численность'!G153/12)*1000,1)</f>
        <v>#DIV/0!</v>
      </c>
      <c r="H153" s="42" t="e">
        <f t="shared" si="60"/>
        <v>#DIV/0!</v>
      </c>
      <c r="I153" s="41" t="e">
        <f>ROUND(('фонд начисленной заработной пла'!I153/'среднесписочная численность'!I153/12)*1000,1)</f>
        <v>#DIV/0!</v>
      </c>
      <c r="J153" s="42" t="e">
        <f>ROUND(I153/G153*100,1)</f>
        <v>#DIV/0!</v>
      </c>
      <c r="K153" s="41" t="e">
        <f>ROUND(('фонд начисленной заработной пла'!K153/'среднесписочная численность'!K153/12)*1000,1)</f>
        <v>#DIV/0!</v>
      </c>
      <c r="L153" s="42" t="e">
        <f t="shared" si="62"/>
        <v>#DIV/0!</v>
      </c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</row>
    <row r="154" spans="1:23" ht="18" hidden="1" customHeight="1">
      <c r="A154" s="43" t="str">
        <f>'фонд начисленной заработной пла'!A154</f>
        <v>(наименование муниципального образования)</v>
      </c>
      <c r="B154" s="41" t="e">
        <f>ROUND(('фонд начисленной заработной пла'!B154/'среднесписочная численность'!B154/12)*1000,1)</f>
        <v>#DIV/0!</v>
      </c>
      <c r="C154" s="41" t="e">
        <f>ROUND(('фонд начисленной заработной пла'!C154/'среднесписочная численность'!C154/12)*1000,1)</f>
        <v>#DIV/0!</v>
      </c>
      <c r="D154" s="42" t="e">
        <f t="shared" si="85"/>
        <v>#DIV/0!</v>
      </c>
      <c r="E154" s="41" t="e">
        <f>ROUND(('фонд начисленной заработной пла'!E154/'среднесписочная численность'!E154/12)*1000,1)</f>
        <v>#DIV/0!</v>
      </c>
      <c r="F154" s="42" t="e">
        <f t="shared" si="86"/>
        <v>#DIV/0!</v>
      </c>
      <c r="G154" s="41" t="e">
        <f>ROUND(('фонд начисленной заработной пла'!G154/'среднесписочная численность'!G154/12)*1000,1)</f>
        <v>#DIV/0!</v>
      </c>
      <c r="H154" s="42" t="e">
        <f t="shared" si="60"/>
        <v>#DIV/0!</v>
      </c>
      <c r="I154" s="41" t="e">
        <f>ROUND(('фонд начисленной заработной пла'!I154/'среднесписочная численность'!I154/12)*1000,1)</f>
        <v>#DIV/0!</v>
      </c>
      <c r="J154" s="42" t="e">
        <f t="shared" ref="J154:J161" si="87">ROUND(I154/G154*100,1)</f>
        <v>#DIV/0!</v>
      </c>
      <c r="K154" s="41" t="e">
        <f>ROUND(('фонд начисленной заработной пла'!K154/'среднесписочная численность'!K154/12)*1000,1)</f>
        <v>#DIV/0!</v>
      </c>
      <c r="L154" s="42" t="e">
        <f t="shared" si="62"/>
        <v>#DIV/0!</v>
      </c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</row>
    <row r="155" spans="1:23" ht="15.75" hidden="1" customHeight="1">
      <c r="A155" s="43" t="str">
        <f>'фонд начисленной заработной пла'!A155</f>
        <v>(наименование муниципального образования)</v>
      </c>
      <c r="B155" s="41" t="e">
        <f>ROUND(('фонд начисленной заработной пла'!B155/'среднесписочная численность'!B155/12)*1000,1)</f>
        <v>#DIV/0!</v>
      </c>
      <c r="C155" s="41" t="e">
        <f>ROUND(('фонд начисленной заработной пла'!C155/'среднесписочная численность'!C155/12)*1000,1)</f>
        <v>#DIV/0!</v>
      </c>
      <c r="D155" s="42" t="e">
        <f t="shared" si="85"/>
        <v>#DIV/0!</v>
      </c>
      <c r="E155" s="41" t="e">
        <f>ROUND(('фонд начисленной заработной пла'!E155/'среднесписочная численность'!E155/12)*1000,1)</f>
        <v>#DIV/0!</v>
      </c>
      <c r="F155" s="42" t="e">
        <f t="shared" si="86"/>
        <v>#DIV/0!</v>
      </c>
      <c r="G155" s="41" t="e">
        <f>ROUND(('фонд начисленной заработной пла'!G155/'среднесписочная численность'!G155/12)*1000,1)</f>
        <v>#DIV/0!</v>
      </c>
      <c r="H155" s="42" t="e">
        <f t="shared" si="60"/>
        <v>#DIV/0!</v>
      </c>
      <c r="I155" s="41" t="e">
        <f>ROUND(('фонд начисленной заработной пла'!I155/'среднесписочная численность'!I155/12)*1000,1)</f>
        <v>#DIV/0!</v>
      </c>
      <c r="J155" s="42" t="e">
        <f t="shared" si="87"/>
        <v>#DIV/0!</v>
      </c>
      <c r="K155" s="41" t="e">
        <f>ROUND(('фонд начисленной заработной пла'!K155/'среднесписочная численность'!K155/12)*1000,1)</f>
        <v>#DIV/0!</v>
      </c>
      <c r="L155" s="42" t="e">
        <f t="shared" si="62"/>
        <v>#DIV/0!</v>
      </c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</row>
    <row r="156" spans="1:23" ht="17.25" hidden="1" customHeight="1">
      <c r="A156" s="43" t="str">
        <f>'фонд начисленной заработной пла'!A156</f>
        <v>(наименование муниципального образования)</v>
      </c>
      <c r="B156" s="41" t="e">
        <f>ROUND(('фонд начисленной заработной пла'!B156/'среднесписочная численность'!B156/12)*1000,1)</f>
        <v>#DIV/0!</v>
      </c>
      <c r="C156" s="41" t="e">
        <f>ROUND(('фонд начисленной заработной пла'!C156/'среднесписочная численность'!C156/12)*1000,1)</f>
        <v>#DIV/0!</v>
      </c>
      <c r="D156" s="42" t="e">
        <f t="shared" si="85"/>
        <v>#DIV/0!</v>
      </c>
      <c r="E156" s="41" t="e">
        <f>ROUND(('фонд начисленной заработной пла'!E156/'среднесписочная численность'!E156/12)*1000,1)</f>
        <v>#DIV/0!</v>
      </c>
      <c r="F156" s="42" t="e">
        <f t="shared" si="86"/>
        <v>#DIV/0!</v>
      </c>
      <c r="G156" s="41" t="e">
        <f>ROUND(('фонд начисленной заработной пла'!G156/'среднесписочная численность'!G156/12)*1000,1)</f>
        <v>#DIV/0!</v>
      </c>
      <c r="H156" s="42" t="e">
        <f t="shared" si="60"/>
        <v>#DIV/0!</v>
      </c>
      <c r="I156" s="41" t="e">
        <f>ROUND(('фонд начисленной заработной пла'!I156/'среднесписочная численность'!I156/12)*1000,1)</f>
        <v>#DIV/0!</v>
      </c>
      <c r="J156" s="42" t="e">
        <f t="shared" si="87"/>
        <v>#DIV/0!</v>
      </c>
      <c r="K156" s="41" t="e">
        <f>ROUND(('фонд начисленной заработной пла'!K156/'среднесписочная численность'!K156/12)*1000,1)</f>
        <v>#DIV/0!</v>
      </c>
      <c r="L156" s="42" t="e">
        <f t="shared" si="62"/>
        <v>#DIV/0!</v>
      </c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</row>
    <row r="157" spans="1:23" ht="18" hidden="1" customHeight="1">
      <c r="A157" s="43" t="str">
        <f>'фонд начисленной заработной пла'!A157</f>
        <v>(наименование муниципального образования)</v>
      </c>
      <c r="B157" s="41" t="e">
        <f>ROUND(('фонд начисленной заработной пла'!B157/'среднесписочная численность'!B157/12)*1000,1)</f>
        <v>#DIV/0!</v>
      </c>
      <c r="C157" s="41" t="e">
        <f>ROUND(('фонд начисленной заработной пла'!C157/'среднесписочная численность'!C157/12)*1000,1)</f>
        <v>#DIV/0!</v>
      </c>
      <c r="D157" s="42" t="e">
        <f t="shared" si="85"/>
        <v>#DIV/0!</v>
      </c>
      <c r="E157" s="41" t="e">
        <f>ROUND(('фонд начисленной заработной пла'!E157/'среднесписочная численность'!E157/12)*1000,1)</f>
        <v>#DIV/0!</v>
      </c>
      <c r="F157" s="42" t="e">
        <f t="shared" si="86"/>
        <v>#DIV/0!</v>
      </c>
      <c r="G157" s="41" t="e">
        <f>ROUND(('фонд начисленной заработной пла'!G157/'среднесписочная численность'!G157/12)*1000,1)</f>
        <v>#DIV/0!</v>
      </c>
      <c r="H157" s="42" t="e">
        <f t="shared" si="60"/>
        <v>#DIV/0!</v>
      </c>
      <c r="I157" s="41" t="e">
        <f>ROUND(('фонд начисленной заработной пла'!I157/'среднесписочная численность'!I157/12)*1000,1)</f>
        <v>#DIV/0!</v>
      </c>
      <c r="J157" s="42" t="e">
        <f t="shared" si="87"/>
        <v>#DIV/0!</v>
      </c>
      <c r="K157" s="41" t="e">
        <f>ROUND(('фонд начисленной заработной пла'!K157/'среднесписочная численность'!K157/12)*1000,1)</f>
        <v>#DIV/0!</v>
      </c>
      <c r="L157" s="42" t="e">
        <f t="shared" si="62"/>
        <v>#DIV/0!</v>
      </c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</row>
    <row r="158" spans="1:23" ht="16.5" hidden="1" customHeight="1">
      <c r="A158" s="43" t="str">
        <f>'фонд начисленной заработной пла'!A158</f>
        <v>(наименование муниципального образования)</v>
      </c>
      <c r="B158" s="41" t="e">
        <f>ROUND(('фонд начисленной заработной пла'!B158/'среднесписочная численность'!B158/12)*1000,1)</f>
        <v>#DIV/0!</v>
      </c>
      <c r="C158" s="41" t="e">
        <f>ROUND(('фонд начисленной заработной пла'!C158/'среднесписочная численность'!C158/12)*1000,1)</f>
        <v>#DIV/0!</v>
      </c>
      <c r="D158" s="42" t="e">
        <f t="shared" si="85"/>
        <v>#DIV/0!</v>
      </c>
      <c r="E158" s="41" t="e">
        <f>ROUND(('фонд начисленной заработной пла'!E158/'среднесписочная численность'!E158/12)*1000,1)</f>
        <v>#DIV/0!</v>
      </c>
      <c r="F158" s="42" t="e">
        <f t="shared" si="86"/>
        <v>#DIV/0!</v>
      </c>
      <c r="G158" s="41" t="e">
        <f>ROUND(('фонд начисленной заработной пла'!G158/'среднесписочная численность'!G158/12)*1000,1)</f>
        <v>#DIV/0!</v>
      </c>
      <c r="H158" s="42" t="e">
        <f t="shared" si="60"/>
        <v>#DIV/0!</v>
      </c>
      <c r="I158" s="41" t="e">
        <f>ROUND(('фонд начисленной заработной пла'!I158/'среднесписочная численность'!I158/12)*1000,1)</f>
        <v>#DIV/0!</v>
      </c>
      <c r="J158" s="42" t="e">
        <f t="shared" si="87"/>
        <v>#DIV/0!</v>
      </c>
      <c r="K158" s="41" t="e">
        <f>ROUND(('фонд начисленной заработной пла'!K158/'среднесписочная численность'!K158/12)*1000,1)</f>
        <v>#DIV/0!</v>
      </c>
      <c r="L158" s="42" t="e">
        <f t="shared" si="62"/>
        <v>#DIV/0!</v>
      </c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</row>
    <row r="159" spans="1:23" ht="15.75" hidden="1" customHeight="1">
      <c r="A159" s="43" t="str">
        <f>'фонд начисленной заработной пла'!A159</f>
        <v>(наименование муниципального образования)</v>
      </c>
      <c r="B159" s="41" t="e">
        <f>ROUND(('фонд начисленной заработной пла'!B159/'среднесписочная численность'!B159/12)*1000,1)</f>
        <v>#DIV/0!</v>
      </c>
      <c r="C159" s="41" t="e">
        <f>ROUND(('фонд начисленной заработной пла'!C159/'среднесписочная численность'!C159/12)*1000,1)</f>
        <v>#DIV/0!</v>
      </c>
      <c r="D159" s="42" t="e">
        <f t="shared" si="85"/>
        <v>#DIV/0!</v>
      </c>
      <c r="E159" s="41" t="e">
        <f>ROUND(('фонд начисленной заработной пла'!E159/'среднесписочная численность'!E159/12)*1000,1)</f>
        <v>#DIV/0!</v>
      </c>
      <c r="F159" s="42" t="e">
        <f t="shared" si="86"/>
        <v>#DIV/0!</v>
      </c>
      <c r="G159" s="41" t="e">
        <f>ROUND(('фонд начисленной заработной пла'!G159/'среднесписочная численность'!G159/12)*1000,1)</f>
        <v>#DIV/0!</v>
      </c>
      <c r="H159" s="42" t="e">
        <f t="shared" si="60"/>
        <v>#DIV/0!</v>
      </c>
      <c r="I159" s="41" t="e">
        <f>ROUND(('фонд начисленной заработной пла'!I159/'среднесписочная численность'!I159/12)*1000,1)</f>
        <v>#DIV/0!</v>
      </c>
      <c r="J159" s="42" t="e">
        <f t="shared" si="87"/>
        <v>#DIV/0!</v>
      </c>
      <c r="K159" s="41" t="e">
        <f>ROUND(('фонд начисленной заработной пла'!K159/'среднесписочная численность'!K159/12)*1000,1)</f>
        <v>#DIV/0!</v>
      </c>
      <c r="L159" s="42" t="e">
        <f t="shared" si="62"/>
        <v>#DIV/0!</v>
      </c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</row>
    <row r="160" spans="1:23" ht="18" hidden="1" customHeight="1">
      <c r="A160" s="43" t="str">
        <f>'фонд начисленной заработной пла'!A160</f>
        <v>(наименование муниципального образования)</v>
      </c>
      <c r="B160" s="41" t="e">
        <f>ROUND(('фонд начисленной заработной пла'!B160/'среднесписочная численность'!B160/12)*1000,1)</f>
        <v>#DIV/0!</v>
      </c>
      <c r="C160" s="41" t="e">
        <f>ROUND(('фонд начисленной заработной пла'!C160/'среднесписочная численность'!C160/12)*1000,1)</f>
        <v>#DIV/0!</v>
      </c>
      <c r="D160" s="42" t="e">
        <f t="shared" si="85"/>
        <v>#DIV/0!</v>
      </c>
      <c r="E160" s="41" t="e">
        <f>ROUND(('фонд начисленной заработной пла'!E160/'среднесписочная численность'!E160/12)*1000,1)</f>
        <v>#DIV/0!</v>
      </c>
      <c r="F160" s="42" t="e">
        <f t="shared" si="86"/>
        <v>#DIV/0!</v>
      </c>
      <c r="G160" s="41" t="e">
        <f>ROUND(('фонд начисленной заработной пла'!G160/'среднесписочная численность'!G160/12)*1000,1)</f>
        <v>#DIV/0!</v>
      </c>
      <c r="H160" s="42" t="e">
        <f t="shared" ref="H160:H161" si="88">ROUND(G160/E160*100,1)</f>
        <v>#DIV/0!</v>
      </c>
      <c r="I160" s="41" t="e">
        <f>ROUND(('фонд начисленной заработной пла'!I160/'среднесписочная численность'!I160/12)*1000,1)</f>
        <v>#DIV/0!</v>
      </c>
      <c r="J160" s="42" t="e">
        <f t="shared" si="87"/>
        <v>#DIV/0!</v>
      </c>
      <c r="K160" s="41" t="e">
        <f>ROUND(('фонд начисленной заработной пла'!K160/'среднесписочная численность'!K160/12)*1000,1)</f>
        <v>#DIV/0!</v>
      </c>
      <c r="L160" s="42" t="e">
        <f t="shared" ref="L160:L161" si="89">ROUND(K160/I160*100,1)</f>
        <v>#DIV/0!</v>
      </c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</row>
    <row r="161" spans="1:23" ht="15.75" hidden="1" customHeight="1">
      <c r="A161" s="43" t="str">
        <f>'фонд начисленной заработной пла'!A161</f>
        <v>(наименование муниципального образования)</v>
      </c>
      <c r="B161" s="41" t="e">
        <f>ROUND(('фонд начисленной заработной пла'!B161/'среднесписочная численность'!B161/12)*1000,1)</f>
        <v>#DIV/0!</v>
      </c>
      <c r="C161" s="41" t="e">
        <f>ROUND(('фонд начисленной заработной пла'!C161/'среднесписочная численность'!C161/12)*1000,1)</f>
        <v>#DIV/0!</v>
      </c>
      <c r="D161" s="42" t="e">
        <f t="shared" si="85"/>
        <v>#DIV/0!</v>
      </c>
      <c r="E161" s="41" t="e">
        <f>ROUND(('фонд начисленной заработной пла'!E161/'среднесписочная численность'!E161/12)*1000,1)</f>
        <v>#DIV/0!</v>
      </c>
      <c r="F161" s="42" t="e">
        <f t="shared" si="86"/>
        <v>#DIV/0!</v>
      </c>
      <c r="G161" s="41" t="e">
        <f>ROUND(('фонд начисленной заработной пла'!G161/'среднесписочная численность'!G161/12)*1000,1)</f>
        <v>#DIV/0!</v>
      </c>
      <c r="H161" s="42" t="e">
        <f t="shared" si="88"/>
        <v>#DIV/0!</v>
      </c>
      <c r="I161" s="41" t="e">
        <f>ROUND(('фонд начисленной заработной пла'!I161/'среднесписочная численность'!I161/12)*1000,1)</f>
        <v>#DIV/0!</v>
      </c>
      <c r="J161" s="42" t="e">
        <f t="shared" si="87"/>
        <v>#DIV/0!</v>
      </c>
      <c r="K161" s="41" t="e">
        <f>ROUND(('фонд начисленной заработной пла'!K161/'среднесписочная численность'!K161/12)*1000,1)</f>
        <v>#DIV/0!</v>
      </c>
      <c r="L161" s="42" t="e">
        <f t="shared" si="89"/>
        <v>#DIV/0!</v>
      </c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</row>
    <row r="162" spans="1:23" ht="26.25" customHeight="1">
      <c r="A162" s="80" t="s">
        <v>96</v>
      </c>
      <c r="B162" s="81"/>
      <c r="C162" s="81"/>
      <c r="D162" s="82"/>
      <c r="E162" s="81"/>
      <c r="F162" s="82" t="s">
        <v>97</v>
      </c>
      <c r="G162" s="81"/>
      <c r="H162" s="82"/>
      <c r="I162" s="81"/>
      <c r="J162" s="82"/>
      <c r="K162" s="81"/>
      <c r="L162" s="4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</row>
    <row r="163" spans="1:23" s="3" customFormat="1" ht="94.5" customHeight="1">
      <c r="A163" s="83" t="s">
        <v>98</v>
      </c>
      <c r="B163" s="83"/>
      <c r="C163" s="83"/>
      <c r="D163" s="83"/>
      <c r="E163" s="83"/>
      <c r="F163" s="83"/>
      <c r="G163" s="83"/>
      <c r="H163" s="83"/>
      <c r="I163" s="83"/>
      <c r="J163" s="83"/>
      <c r="K163" s="83"/>
    </row>
    <row r="164" spans="1:23" ht="28.5" customHeight="1">
      <c r="A164" s="83"/>
      <c r="B164" s="83"/>
      <c r="C164" s="83"/>
      <c r="D164" s="83"/>
      <c r="E164" s="83"/>
      <c r="F164" s="83"/>
      <c r="G164" s="83"/>
      <c r="H164" s="83"/>
      <c r="I164" s="83"/>
      <c r="J164" s="83"/>
      <c r="K164" s="83"/>
      <c r="L164" s="4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</row>
    <row r="165" spans="1:23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</row>
    <row r="166" spans="1:23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</row>
    <row r="167" spans="1:23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</row>
    <row r="168" spans="1:23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</row>
    <row r="169" spans="1:23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</row>
    <row r="170" spans="1:23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</row>
    <row r="171" spans="1:23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</row>
    <row r="172" spans="1:23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</row>
    <row r="173" spans="1:2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</row>
    <row r="174" spans="1:23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</row>
    <row r="175" spans="1:23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</row>
    <row r="176" spans="1:23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</row>
    <row r="177" spans="1:23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</row>
    <row r="178" spans="1:23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</row>
    <row r="179" spans="1:23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</row>
    <row r="180" spans="1:23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</row>
    <row r="181" spans="1:23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</row>
    <row r="182" spans="1:23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</row>
    <row r="183" spans="1:2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</row>
    <row r="184" spans="1:23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</row>
    <row r="185" spans="1:23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</row>
    <row r="186" spans="1:23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</row>
    <row r="187" spans="1:23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</row>
    <row r="188" spans="1:23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</row>
    <row r="189" spans="1:23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</row>
    <row r="190" spans="1:23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</row>
    <row r="191" spans="1:23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</row>
    <row r="192" spans="1:23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</row>
    <row r="193" spans="1:2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</row>
    <row r="194" spans="1:23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</row>
    <row r="195" spans="1:23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</row>
    <row r="196" spans="1:23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</row>
    <row r="197" spans="1:23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</row>
    <row r="198" spans="1:23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</row>
    <row r="199" spans="1:23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</row>
    <row r="200" spans="1:23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</row>
    <row r="201" spans="1:23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</row>
    <row r="202" spans="1:23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</row>
    <row r="203" spans="1:2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</row>
    <row r="204" spans="1:23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</row>
    <row r="205" spans="1:23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</row>
    <row r="206" spans="1:23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</row>
    <row r="207" spans="1:23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</row>
    <row r="208" spans="1:23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</row>
    <row r="209" spans="1:23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</row>
    <row r="210" spans="1:23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</row>
    <row r="211" spans="1:23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</row>
    <row r="212" spans="1:23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</row>
    <row r="213" spans="1:2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</row>
    <row r="214" spans="1:23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</row>
    <row r="215" spans="1:23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</row>
    <row r="216" spans="1:23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</row>
    <row r="217" spans="1:23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</row>
    <row r="218" spans="1:23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</row>
    <row r="219" spans="1:23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</row>
    <row r="220" spans="1:23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</row>
    <row r="221" spans="1:23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</row>
    <row r="222" spans="1:23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</row>
    <row r="223" spans="1:2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</row>
    <row r="224" spans="1:23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</row>
    <row r="225" spans="1:23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</row>
    <row r="226" spans="1:23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</row>
    <row r="227" spans="1:23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</row>
    <row r="228" spans="1:23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</row>
    <row r="229" spans="1:23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</row>
    <row r="230" spans="1:23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</row>
    <row r="231" spans="1:23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</row>
    <row r="232" spans="1:23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</row>
    <row r="233" spans="1:2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</row>
    <row r="234" spans="1:23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</row>
    <row r="235" spans="1:23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</row>
    <row r="236" spans="1:23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</row>
    <row r="237" spans="1:23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</row>
    <row r="238" spans="1:23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</row>
    <row r="239" spans="1:23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</row>
    <row r="240" spans="1:23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</row>
    <row r="241" spans="1:23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</row>
    <row r="242" spans="1:23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</row>
    <row r="243" spans="1:2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</row>
    <row r="244" spans="1:23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</row>
    <row r="245" spans="1:23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</row>
    <row r="246" spans="1:23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</row>
    <row r="247" spans="1:23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</row>
    <row r="248" spans="1:23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</row>
    <row r="249" spans="1:23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</row>
    <row r="250" spans="1:23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</row>
    <row r="251" spans="1:23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</row>
    <row r="252" spans="1:23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</row>
    <row r="253" spans="1:2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</row>
    <row r="254" spans="1:23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</row>
    <row r="255" spans="1:23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</row>
    <row r="256" spans="1:23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</row>
    <row r="257" spans="1:23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</row>
    <row r="258" spans="1:23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</row>
    <row r="259" spans="1:23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</row>
    <row r="260" spans="1:23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</row>
    <row r="261" spans="1:23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</row>
    <row r="262" spans="1:23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</row>
    <row r="263" spans="1:2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</row>
    <row r="264" spans="1:23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</row>
    <row r="265" spans="1:23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</row>
    <row r="266" spans="1:23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</row>
    <row r="267" spans="1:23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</row>
    <row r="268" spans="1:23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</row>
    <row r="269" spans="1:23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</row>
    <row r="270" spans="1:23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</row>
    <row r="271" spans="1:23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</row>
    <row r="272" spans="1:23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</row>
    <row r="273" spans="1:2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</row>
    <row r="274" spans="1:23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</row>
    <row r="275" spans="1:23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</row>
    <row r="276" spans="1:23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</row>
    <row r="277" spans="1:23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</row>
    <row r="278" spans="1:23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</row>
    <row r="279" spans="1:23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</row>
    <row r="280" spans="1:23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</row>
    <row r="281" spans="1:23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</row>
    <row r="282" spans="1:23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</row>
    <row r="283" spans="1:2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</row>
    <row r="284" spans="1:23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</row>
    <row r="285" spans="1:23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</row>
    <row r="286" spans="1:23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</row>
    <row r="287" spans="1:23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</row>
    <row r="288" spans="1:23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</row>
    <row r="289" spans="1:23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</row>
    <row r="290" spans="1:23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</row>
    <row r="291" spans="1:23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</row>
    <row r="292" spans="1:23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</row>
    <row r="293" spans="1:2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</row>
    <row r="294" spans="1:23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</row>
    <row r="295" spans="1:23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</row>
    <row r="296" spans="1:23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</row>
    <row r="297" spans="1:23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</row>
    <row r="298" spans="1:23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</row>
    <row r="299" spans="1:23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</row>
    <row r="300" spans="1:23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</row>
    <row r="301" spans="1:23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</row>
    <row r="302" spans="1:23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</row>
    <row r="303" spans="1:2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</row>
    <row r="304" spans="1:23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</row>
    <row r="305" spans="1:23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</row>
    <row r="306" spans="1:23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</row>
    <row r="307" spans="1:23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</row>
    <row r="308" spans="1:23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</row>
    <row r="309" spans="1:23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</row>
    <row r="310" spans="1:23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</row>
    <row r="311" spans="1:23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</row>
    <row r="312" spans="1:23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</row>
    <row r="313" spans="1:2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</row>
    <row r="314" spans="1:23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</row>
    <row r="315" spans="1:23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</row>
    <row r="316" spans="1:23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</row>
    <row r="317" spans="1:23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</row>
    <row r="318" spans="1:23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</row>
    <row r="319" spans="1:23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</row>
    <row r="320" spans="1:23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</row>
    <row r="321" spans="1:23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</row>
    <row r="322" spans="1:23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</row>
    <row r="323" spans="1:2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</row>
    <row r="324" spans="1:23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</row>
    <row r="325" spans="1:23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</row>
    <row r="326" spans="1:23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</row>
    <row r="327" spans="1:23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</row>
    <row r="328" spans="1:23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</row>
    <row r="329" spans="1:23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</row>
    <row r="330" spans="1:23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</row>
    <row r="331" spans="1:23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</row>
    <row r="332" spans="1:23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</row>
    <row r="333" spans="1:2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</row>
    <row r="334" spans="1:23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</row>
    <row r="335" spans="1:23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</row>
    <row r="336" spans="1:23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</row>
    <row r="337" spans="1:23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</row>
    <row r="338" spans="1:23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</row>
    <row r="339" spans="1:23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</row>
    <row r="340" spans="1:23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</row>
    <row r="341" spans="1:23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</row>
    <row r="342" spans="1:23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</row>
    <row r="343" spans="1:2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</row>
    <row r="344" spans="1:23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</row>
    <row r="345" spans="1:23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</row>
    <row r="346" spans="1:23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</row>
    <row r="347" spans="1:23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</row>
    <row r="348" spans="1:23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</row>
    <row r="349" spans="1:23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</row>
    <row r="350" spans="1:23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</row>
    <row r="351" spans="1:23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</row>
    <row r="352" spans="1:23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</row>
    <row r="353" spans="1:2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</row>
    <row r="354" spans="1:23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</row>
    <row r="355" spans="1:23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</row>
    <row r="356" spans="1:23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</row>
    <row r="357" spans="1:23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</row>
    <row r="358" spans="1:23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</row>
    <row r="359" spans="1:23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</row>
    <row r="360" spans="1:23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</row>
    <row r="361" spans="1:23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</row>
    <row r="362" spans="1:23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</row>
    <row r="363" spans="1:2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</row>
    <row r="364" spans="1:23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</row>
    <row r="365" spans="1:23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</row>
    <row r="366" spans="1:23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</row>
    <row r="367" spans="1:23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</row>
    <row r="368" spans="1:23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</row>
    <row r="369" spans="1:23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</row>
    <row r="370" spans="1:23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</row>
    <row r="371" spans="1:23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</row>
    <row r="372" spans="1:23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</row>
    <row r="373" spans="1:2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</row>
    <row r="374" spans="1:23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</row>
    <row r="375" spans="1:23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</row>
    <row r="376" spans="1:23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</row>
    <row r="377" spans="1:23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</row>
    <row r="378" spans="1:23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</row>
    <row r="379" spans="1:23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</row>
    <row r="380" spans="1:23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</row>
    <row r="381" spans="1:23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</row>
    <row r="382" spans="1:23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</row>
    <row r="383" spans="1:23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</row>
    <row r="384" spans="1:23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</row>
    <row r="385" spans="1:23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</row>
    <row r="386" spans="1:23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</row>
    <row r="387" spans="1:23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</row>
    <row r="388" spans="1:23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</row>
    <row r="389" spans="1:23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</row>
    <row r="390" spans="1:23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</row>
    <row r="391" spans="1:23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</row>
    <row r="392" spans="1:23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</row>
    <row r="393" spans="1:23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</row>
    <row r="394" spans="1:23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</row>
    <row r="395" spans="1:23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</row>
    <row r="396" spans="1:23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</row>
    <row r="397" spans="1:23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</row>
    <row r="398" spans="1:23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</row>
    <row r="399" spans="1:23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</row>
    <row r="400" spans="1:23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</row>
    <row r="401" spans="1:23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</row>
    <row r="402" spans="1:23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</row>
    <row r="403" spans="1:23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</row>
    <row r="404" spans="1:23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</row>
    <row r="405" spans="1:23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</row>
    <row r="406" spans="1:23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</row>
    <row r="407" spans="1:23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</row>
    <row r="408" spans="1:23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</row>
    <row r="409" spans="1:23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</row>
    <row r="410" spans="1:23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</row>
    <row r="411" spans="1:23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</row>
    <row r="412" spans="1:23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</row>
    <row r="413" spans="1:23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</row>
    <row r="414" spans="1:23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</row>
    <row r="415" spans="1:23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</row>
    <row r="416" spans="1:23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</row>
    <row r="417" spans="1:23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</row>
    <row r="418" spans="1:23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</row>
    <row r="419" spans="1:23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</row>
    <row r="420" spans="1:23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</row>
    <row r="421" spans="1:23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</row>
    <row r="422" spans="1:23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</row>
    <row r="423" spans="1:23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</row>
    <row r="424" spans="1:23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</row>
    <row r="425" spans="1:23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</row>
    <row r="426" spans="1:23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</row>
    <row r="427" spans="1:23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</row>
    <row r="428" spans="1:23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</row>
    <row r="429" spans="1:23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</row>
    <row r="430" spans="1:23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</row>
    <row r="431" spans="1:23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</row>
    <row r="432" spans="1:23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</row>
    <row r="433" spans="1:23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</row>
    <row r="434" spans="1:23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</row>
    <row r="435" spans="1:23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</row>
    <row r="436" spans="1:23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</row>
    <row r="437" spans="1:23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</row>
    <row r="438" spans="1:23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</row>
    <row r="439" spans="1:23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</row>
    <row r="440" spans="1:23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</row>
    <row r="441" spans="1:23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</row>
    <row r="442" spans="1:23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</row>
    <row r="443" spans="1:23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</row>
    <row r="444" spans="1:23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</row>
    <row r="445" spans="1:23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</row>
    <row r="446" spans="1:23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</row>
    <row r="447" spans="1:23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</row>
    <row r="448" spans="1:23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</row>
    <row r="449" spans="1:23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</row>
    <row r="450" spans="1:23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</row>
    <row r="451" spans="1:23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</row>
    <row r="452" spans="1:23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</row>
    <row r="453" spans="1:23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</row>
    <row r="454" spans="1:23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</row>
    <row r="455" spans="1:23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</row>
    <row r="456" spans="1:23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</row>
    <row r="457" spans="1:23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</row>
    <row r="458" spans="1:23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</row>
    <row r="459" spans="1:23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</row>
    <row r="460" spans="1:23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</row>
    <row r="461" spans="1:23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</row>
    <row r="462" spans="1:23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</row>
    <row r="463" spans="1:23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</row>
    <row r="464" spans="1:23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</row>
    <row r="465" spans="1:23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</row>
    <row r="466" spans="1:23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</row>
    <row r="467" spans="1:23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</row>
    <row r="468" spans="1:23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</row>
    <row r="469" spans="1:23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</row>
    <row r="470" spans="1:23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</row>
    <row r="471" spans="1:23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</row>
    <row r="472" spans="1:23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</row>
    <row r="473" spans="1:23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</row>
    <row r="474" spans="1:23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</row>
    <row r="475" spans="1:23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</row>
    <row r="476" spans="1:23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</row>
    <row r="477" spans="1:23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</row>
    <row r="478" spans="1:23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</row>
    <row r="479" spans="1:23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</row>
    <row r="480" spans="1:23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</row>
    <row r="481" spans="1:23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</row>
    <row r="482" spans="1:23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</row>
    <row r="483" spans="1:23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</row>
    <row r="484" spans="1:23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</row>
    <row r="485" spans="1:23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</row>
    <row r="486" spans="1:23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</row>
    <row r="487" spans="1:23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</row>
    <row r="488" spans="1:23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</row>
    <row r="489" spans="1:23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</row>
    <row r="490" spans="1:23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</row>
    <row r="491" spans="1:23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</row>
    <row r="492" spans="1:23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</row>
    <row r="493" spans="1:23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</row>
    <row r="494" spans="1:23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</row>
    <row r="495" spans="1:23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</row>
    <row r="496" spans="1:23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</row>
    <row r="497" spans="1:23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</row>
    <row r="498" spans="1:23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</row>
    <row r="499" spans="1:23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</row>
    <row r="500" spans="1:23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</row>
    <row r="501" spans="1:23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</row>
    <row r="502" spans="1:23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</row>
    <row r="503" spans="1:23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</row>
    <row r="504" spans="1:23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</row>
    <row r="505" spans="1:23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</row>
    <row r="506" spans="1:23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</row>
    <row r="507" spans="1:23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</row>
    <row r="508" spans="1:23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</row>
    <row r="509" spans="1:23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</row>
    <row r="510" spans="1:23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</row>
    <row r="511" spans="1:23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</row>
    <row r="512" spans="1:23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</row>
    <row r="513" spans="1:23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</row>
    <row r="514" spans="1:23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</row>
    <row r="515" spans="1:23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</row>
    <row r="516" spans="1:23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</row>
    <row r="517" spans="1:23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</row>
    <row r="518" spans="1:23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</row>
    <row r="519" spans="1:23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</row>
    <row r="520" spans="1:23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</row>
    <row r="521" spans="1:23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</row>
    <row r="522" spans="1:23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</row>
    <row r="523" spans="1:23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</row>
    <row r="524" spans="1:23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</row>
    <row r="525" spans="1:23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</row>
    <row r="526" spans="1:23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</row>
    <row r="527" spans="1:23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</row>
    <row r="528" spans="1:23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</row>
    <row r="529" spans="1:23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</row>
    <row r="530" spans="1:23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</row>
    <row r="531" spans="1:23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</row>
    <row r="532" spans="1:23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</row>
    <row r="533" spans="1:23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</row>
    <row r="534" spans="1:23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</row>
    <row r="535" spans="1:23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</row>
    <row r="536" spans="1:23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</row>
    <row r="537" spans="1:23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</row>
    <row r="538" spans="1:23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</row>
    <row r="539" spans="1:23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</row>
    <row r="540" spans="1:23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</row>
    <row r="541" spans="1:23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</row>
    <row r="542" spans="1:23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</row>
    <row r="543" spans="1:23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</row>
    <row r="544" spans="1:23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</row>
    <row r="545" spans="1:23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</row>
    <row r="546" spans="1:23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</row>
    <row r="547" spans="1:23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</row>
    <row r="548" spans="1:23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</row>
    <row r="549" spans="1:23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</row>
    <row r="550" spans="1:23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</row>
    <row r="551" spans="1:23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</row>
    <row r="552" spans="1:23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</row>
    <row r="553" spans="1:23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</row>
    <row r="554" spans="1:23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</row>
    <row r="555" spans="1:23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</row>
    <row r="556" spans="1:23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</row>
    <row r="557" spans="1:23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</row>
    <row r="558" spans="1:23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</row>
    <row r="559" spans="1:23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</row>
    <row r="560" spans="1:23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</row>
    <row r="561" spans="1:23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</row>
    <row r="562" spans="1:23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</row>
    <row r="563" spans="1:23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</row>
    <row r="564" spans="1:23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</row>
    <row r="565" spans="1:23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</row>
    <row r="566" spans="1:23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</row>
    <row r="567" spans="1:23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</row>
    <row r="568" spans="1:23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</row>
    <row r="569" spans="1:23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</row>
    <row r="570" spans="1:23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</row>
    <row r="571" spans="1:23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</row>
    <row r="572" spans="1:23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</row>
    <row r="573" spans="1:23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</row>
    <row r="574" spans="1:23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</row>
    <row r="575" spans="1:23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</row>
    <row r="576" spans="1:23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</row>
    <row r="577" spans="1:23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</row>
    <row r="578" spans="1:23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</row>
    <row r="579" spans="1:23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</row>
    <row r="580" spans="1:23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</row>
    <row r="581" spans="1:23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</row>
    <row r="582" spans="1:23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</row>
    <row r="583" spans="1:23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</row>
    <row r="584" spans="1:23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</row>
    <row r="585" spans="1:23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</row>
    <row r="586" spans="1:23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</row>
    <row r="587" spans="1:23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</row>
    <row r="588" spans="1:23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</row>
    <row r="589" spans="1:23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</row>
    <row r="590" spans="1:23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</row>
    <row r="591" spans="1:23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</row>
    <row r="592" spans="1:23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</row>
    <row r="593" spans="1:23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</row>
    <row r="594" spans="1:23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</row>
    <row r="595" spans="1:23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</row>
    <row r="596" spans="1:23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</row>
    <row r="597" spans="1:23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</row>
    <row r="598" spans="1:23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</row>
    <row r="599" spans="1:23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</row>
    <row r="600" spans="1:23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</row>
    <row r="601" spans="1:23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</row>
    <row r="602" spans="1:23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</row>
    <row r="603" spans="1:23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</row>
    <row r="604" spans="1:23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</row>
    <row r="605" spans="1:23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</row>
    <row r="606" spans="1:23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</row>
    <row r="607" spans="1:23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</row>
    <row r="608" spans="1:23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</row>
    <row r="609" spans="1:23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</row>
    <row r="610" spans="1:23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</row>
    <row r="611" spans="1:23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</row>
    <row r="612" spans="1:23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</row>
    <row r="613" spans="1:23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</row>
    <row r="614" spans="1:23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</row>
    <row r="615" spans="1:23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</row>
    <row r="616" spans="1:23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</row>
    <row r="617" spans="1:23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</row>
    <row r="618" spans="1:23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</row>
    <row r="619" spans="1:23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</row>
    <row r="620" spans="1:23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</row>
    <row r="621" spans="1:23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</row>
    <row r="622" spans="1:23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</row>
    <row r="623" spans="1:23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</row>
    <row r="624" spans="1:23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</row>
    <row r="625" spans="1:23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</row>
    <row r="626" spans="1:23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</row>
    <row r="627" spans="1:23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</row>
    <row r="628" spans="1:23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</row>
    <row r="629" spans="1:23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</row>
    <row r="630" spans="1:23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</row>
    <row r="631" spans="1:23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</row>
    <row r="632" spans="1:23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</row>
    <row r="633" spans="1:23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</row>
    <row r="634" spans="1:23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</row>
    <row r="635" spans="1:23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</row>
    <row r="636" spans="1:23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</row>
    <row r="637" spans="1:23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</row>
    <row r="638" spans="1:23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</row>
    <row r="639" spans="1:23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</row>
    <row r="640" spans="1:23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</row>
    <row r="641" spans="1:23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</row>
    <row r="642" spans="1:23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</row>
    <row r="643" spans="1:23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</row>
    <row r="644" spans="1:23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</row>
    <row r="645" spans="1:23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</row>
    <row r="646" spans="1:23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</row>
    <row r="647" spans="1:23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</row>
    <row r="648" spans="1:23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</row>
    <row r="649" spans="1:23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</row>
    <row r="650" spans="1:23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</row>
    <row r="651" spans="1:23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</row>
    <row r="652" spans="1:23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</row>
    <row r="653" spans="1:23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</row>
    <row r="654" spans="1:23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</row>
    <row r="655" spans="1:23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</row>
    <row r="656" spans="1:23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</row>
    <row r="657" spans="1:23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</row>
  </sheetData>
  <sheetProtection formatCells="0" formatColumns="0" formatRows="0" insertColumns="0" insertRows="0" insertHyperlinks="0" deleteColumns="0" deleteRows="0" selectLockedCells="1" sort="0" autoFilter="0" pivotTables="0"/>
  <mergeCells count="12">
    <mergeCell ref="C4:D4"/>
    <mergeCell ref="A163:K164"/>
    <mergeCell ref="K6:L6"/>
    <mergeCell ref="I1:J1"/>
    <mergeCell ref="A6:A7"/>
    <mergeCell ref="C6:D6"/>
    <mergeCell ref="E6:F6"/>
    <mergeCell ref="G6:H6"/>
    <mergeCell ref="I6:J6"/>
    <mergeCell ref="A2:K2"/>
    <mergeCell ref="A3:K3"/>
    <mergeCell ref="K1:L1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75" orientation="landscape" horizontalDpi="180" verticalDpi="180" r:id="rId1"/>
  <headerFooter>
    <oddFooter>&amp;C&amp;P&amp;R&amp;F</oddFooter>
  </headerFooter>
  <rowBreaks count="1" manualBreakCount="1">
    <brk id="84" max="14" man="1"/>
  </rowBreaks>
  <ignoredErrors>
    <ignoredError sqref="B140:C161 B136:C136 E140:E161 G140:G153 B134:D134 E134:L134" unlockedFormula="1"/>
    <ignoredError sqref="B135:D135 E135:L135" evalError="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фонд начисленной заработной пла</vt:lpstr>
      <vt:lpstr>среднесписочная численность</vt:lpstr>
      <vt:lpstr>среднемесячная заработная плата</vt:lpstr>
      <vt:lpstr>'среднемесячная заработная плата'!Заголовки_для_печати</vt:lpstr>
      <vt:lpstr>'среднесписочная численность'!Заголовки_для_печати</vt:lpstr>
      <vt:lpstr>'фонд начисленной заработной пла'!Заголовки_для_печати</vt:lpstr>
      <vt:lpstr>'среднемесячная заработная плата'!Область_печати</vt:lpstr>
      <vt:lpstr>'среднесписочная численность'!Область_печати</vt:lpstr>
      <vt:lpstr>'фонд начисленной заработной пла'!Область_печати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2012-04-20T07:59:07Z</cp:lastPrinted>
  <dcterms:created xsi:type="dcterms:W3CDTF">2006-09-28T05:33:49Z</dcterms:created>
  <dcterms:modified xsi:type="dcterms:W3CDTF">2021-07-15T06:16:48Z</dcterms:modified>
</cp:coreProperties>
</file>