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2172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externalReferences>
    <externalReference r:id="rId5"/>
  </externalReferences>
  <definedNames>
    <definedName name="_xlnm._FilterDatabase" localSheetId="0" hidden="1">'фонд начисленной заработной пла'!$A$16:$T$137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плата'!$A$1:$O$150</definedName>
    <definedName name="_xlnm.Print_Area" localSheetId="1">'среднесписочная численность'!$A$1:$O$150</definedName>
    <definedName name="_xlnm.Print_Area" localSheetId="0">'фонд начисленной заработной пла'!$A$1:$O$150</definedName>
  </definedNames>
  <calcPr calcId="124519"/>
</workbook>
</file>

<file path=xl/calcChain.xml><?xml version="1.0" encoding="utf-8"?>
<calcChain xmlns="http://schemas.openxmlformats.org/spreadsheetml/2006/main">
  <c r="B135" i="1"/>
  <c r="B132"/>
  <c r="B129"/>
  <c r="B127"/>
  <c r="B123"/>
  <c r="B114"/>
  <c r="B110"/>
  <c r="B105"/>
  <c r="B102"/>
  <c r="B98"/>
  <c r="B95"/>
  <c r="B92"/>
  <c r="B89"/>
  <c r="B86"/>
  <c r="B83"/>
  <c r="B80"/>
  <c r="B77"/>
  <c r="B74"/>
  <c r="B71"/>
  <c r="B68"/>
  <c r="B65"/>
  <c r="B62"/>
  <c r="B59"/>
  <c r="B56"/>
  <c r="B53"/>
  <c r="B50"/>
  <c r="B47"/>
  <c r="B44"/>
  <c r="B41"/>
  <c r="B38"/>
  <c r="B35"/>
  <c r="B32"/>
  <c r="B29"/>
  <c r="B27"/>
  <c r="B25"/>
  <c r="B22"/>
  <c r="B16"/>
  <c r="B14"/>
  <c r="B13"/>
  <c r="B12"/>
  <c r="B10"/>
  <c r="B8"/>
  <c r="B138" s="1"/>
  <c r="B135" i="2"/>
  <c r="B132"/>
  <c r="B129"/>
  <c r="B127"/>
  <c r="B123"/>
  <c r="B118"/>
  <c r="B114"/>
  <c r="B110"/>
  <c r="B105"/>
  <c r="B102"/>
  <c r="B98"/>
  <c r="B95"/>
  <c r="B92"/>
  <c r="B89"/>
  <c r="B86"/>
  <c r="B83"/>
  <c r="B80"/>
  <c r="B77"/>
  <c r="B74"/>
  <c r="B71"/>
  <c r="B68"/>
  <c r="B65"/>
  <c r="B62"/>
  <c r="B59"/>
  <c r="B56"/>
  <c r="B53"/>
  <c r="B50"/>
  <c r="B47"/>
  <c r="B44"/>
  <c r="B41"/>
  <c r="B38"/>
  <c r="B35"/>
  <c r="B32"/>
  <c r="B29"/>
  <c r="B27"/>
  <c r="B25"/>
  <c r="B22"/>
  <c r="B16"/>
  <c r="B14"/>
  <c r="B13"/>
  <c r="B12"/>
  <c r="B10"/>
  <c r="B8"/>
  <c r="B138" s="1"/>
  <c r="C138" i="3"/>
  <c r="E138"/>
  <c r="F138"/>
  <c r="G138"/>
  <c r="H138"/>
  <c r="I138"/>
  <c r="J138"/>
  <c r="K138"/>
  <c r="L138"/>
  <c r="M138"/>
  <c r="N138"/>
  <c r="O138"/>
  <c r="C137"/>
  <c r="E137"/>
  <c r="F137"/>
  <c r="G137"/>
  <c r="H137"/>
  <c r="I137"/>
  <c r="J137"/>
  <c r="K137"/>
  <c r="L137"/>
  <c r="M137"/>
  <c r="N137"/>
  <c r="O137"/>
  <c r="C136"/>
  <c r="E136"/>
  <c r="F136"/>
  <c r="G136"/>
  <c r="H136"/>
  <c r="I136"/>
  <c r="J136"/>
  <c r="K136"/>
  <c r="L136"/>
  <c r="M136"/>
  <c r="N136"/>
  <c r="O136"/>
  <c r="C135"/>
  <c r="E135"/>
  <c r="F135"/>
  <c r="G135"/>
  <c r="H135"/>
  <c r="I135"/>
  <c r="J135"/>
  <c r="K135"/>
  <c r="L135"/>
  <c r="M135"/>
  <c r="N135"/>
  <c r="O135"/>
  <c r="C134"/>
  <c r="E134"/>
  <c r="F134"/>
  <c r="G134"/>
  <c r="H134"/>
  <c r="I134"/>
  <c r="J134"/>
  <c r="K134"/>
  <c r="L134"/>
  <c r="M134"/>
  <c r="N134"/>
  <c r="O134"/>
  <c r="C133"/>
  <c r="E133"/>
  <c r="F133"/>
  <c r="G133"/>
  <c r="H133"/>
  <c r="I133"/>
  <c r="J133"/>
  <c r="K133"/>
  <c r="L133"/>
  <c r="M133"/>
  <c r="N133"/>
  <c r="O133"/>
  <c r="C132"/>
  <c r="E132"/>
  <c r="F132"/>
  <c r="G132"/>
  <c r="H132"/>
  <c r="I132"/>
  <c r="J132"/>
  <c r="K132"/>
  <c r="L132"/>
  <c r="M132"/>
  <c r="N132"/>
  <c r="O132"/>
  <c r="C131"/>
  <c r="E131"/>
  <c r="F131"/>
  <c r="G131"/>
  <c r="H131"/>
  <c r="I131"/>
  <c r="J131"/>
  <c r="K131"/>
  <c r="L131"/>
  <c r="M131"/>
  <c r="N131"/>
  <c r="O131"/>
  <c r="C130"/>
  <c r="E130"/>
  <c r="F130"/>
  <c r="G130"/>
  <c r="H130"/>
  <c r="I130"/>
  <c r="J130"/>
  <c r="K130"/>
  <c r="L130"/>
  <c r="M130"/>
  <c r="N130"/>
  <c r="O130"/>
  <c r="C129"/>
  <c r="E129"/>
  <c r="F129"/>
  <c r="G129"/>
  <c r="H129"/>
  <c r="I129"/>
  <c r="J129"/>
  <c r="K129"/>
  <c r="L129"/>
  <c r="M129"/>
  <c r="N129"/>
  <c r="O129"/>
  <c r="C127"/>
  <c r="E127"/>
  <c r="F127"/>
  <c r="G127"/>
  <c r="H127"/>
  <c r="I127"/>
  <c r="J127"/>
  <c r="K127"/>
  <c r="L127"/>
  <c r="M127"/>
  <c r="N127"/>
  <c r="O127"/>
  <c r="C126"/>
  <c r="E126"/>
  <c r="F126"/>
  <c r="G126"/>
  <c r="H126"/>
  <c r="I126"/>
  <c r="J126"/>
  <c r="K126"/>
  <c r="L126"/>
  <c r="M126"/>
  <c r="N126"/>
  <c r="O126"/>
  <c r="C125"/>
  <c r="E125"/>
  <c r="F125"/>
  <c r="G125"/>
  <c r="H125"/>
  <c r="I125"/>
  <c r="J125"/>
  <c r="K125"/>
  <c r="L125"/>
  <c r="M125"/>
  <c r="N125"/>
  <c r="O125"/>
  <c r="C124"/>
  <c r="E124"/>
  <c r="F124"/>
  <c r="G124"/>
  <c r="H124"/>
  <c r="I124"/>
  <c r="J124"/>
  <c r="K124"/>
  <c r="L124"/>
  <c r="M124"/>
  <c r="N124"/>
  <c r="O124"/>
  <c r="C123"/>
  <c r="E123"/>
  <c r="F123"/>
  <c r="G123"/>
  <c r="H123"/>
  <c r="I123"/>
  <c r="J123"/>
  <c r="K123"/>
  <c r="L123"/>
  <c r="M123"/>
  <c r="N123"/>
  <c r="O123"/>
  <c r="B124"/>
  <c r="B125"/>
  <c r="B126"/>
  <c r="B127"/>
  <c r="B128"/>
  <c r="B129"/>
  <c r="B130"/>
  <c r="B131"/>
  <c r="B132"/>
  <c r="B133"/>
  <c r="B134"/>
  <c r="B135"/>
  <c r="B136"/>
  <c r="B137"/>
  <c r="C112"/>
  <c r="E112"/>
  <c r="F112"/>
  <c r="G112"/>
  <c r="H112"/>
  <c r="I112"/>
  <c r="J112"/>
  <c r="K112"/>
  <c r="L112"/>
  <c r="M112"/>
  <c r="N112"/>
  <c r="O112"/>
  <c r="B112"/>
  <c r="C111"/>
  <c r="E111"/>
  <c r="F111"/>
  <c r="G111"/>
  <c r="H111"/>
  <c r="I111"/>
  <c r="J111"/>
  <c r="K111"/>
  <c r="L111"/>
  <c r="M111"/>
  <c r="N111"/>
  <c r="O111"/>
  <c r="B111"/>
  <c r="C110"/>
  <c r="E110"/>
  <c r="F110"/>
  <c r="G110"/>
  <c r="H110"/>
  <c r="I110"/>
  <c r="J110"/>
  <c r="K110"/>
  <c r="L110"/>
  <c r="M110"/>
  <c r="N110"/>
  <c r="O110"/>
  <c r="B110"/>
  <c r="C103"/>
  <c r="E103"/>
  <c r="F103"/>
  <c r="G103"/>
  <c r="H103"/>
  <c r="I103"/>
  <c r="J103"/>
  <c r="K103"/>
  <c r="L103"/>
  <c r="M103"/>
  <c r="N103"/>
  <c r="O103"/>
  <c r="P103"/>
  <c r="Q103"/>
  <c r="B103"/>
  <c r="B102"/>
  <c r="C100"/>
  <c r="E100"/>
  <c r="F100"/>
  <c r="G100"/>
  <c r="H100"/>
  <c r="I100"/>
  <c r="J100"/>
  <c r="K100"/>
  <c r="L100"/>
  <c r="M100"/>
  <c r="N100"/>
  <c r="O100"/>
  <c r="B100"/>
  <c r="C99"/>
  <c r="E99"/>
  <c r="F99"/>
  <c r="G99"/>
  <c r="H99"/>
  <c r="I99"/>
  <c r="J99"/>
  <c r="K99"/>
  <c r="L99"/>
  <c r="M99"/>
  <c r="N99"/>
  <c r="O99"/>
  <c r="B99"/>
  <c r="C98"/>
  <c r="E98"/>
  <c r="F98"/>
  <c r="G98"/>
  <c r="H98"/>
  <c r="I98"/>
  <c r="J98"/>
  <c r="K98"/>
  <c r="L98"/>
  <c r="M98"/>
  <c r="N98"/>
  <c r="O98"/>
  <c r="B98"/>
  <c r="N28"/>
  <c r="L28"/>
  <c r="J28"/>
  <c r="H28"/>
  <c r="F28"/>
  <c r="E28"/>
  <c r="C28"/>
  <c r="B28"/>
  <c r="C26"/>
  <c r="D26"/>
  <c r="E26"/>
  <c r="F26"/>
  <c r="G26"/>
  <c r="H26"/>
  <c r="I26"/>
  <c r="J26"/>
  <c r="K26"/>
  <c r="L26"/>
  <c r="M26"/>
  <c r="N26"/>
  <c r="B26"/>
  <c r="C25"/>
  <c r="E25"/>
  <c r="F25"/>
  <c r="G25"/>
  <c r="H25"/>
  <c r="I25"/>
  <c r="J25"/>
  <c r="K25"/>
  <c r="L25"/>
  <c r="M25"/>
  <c r="N25"/>
  <c r="B25"/>
  <c r="B105"/>
  <c r="C105"/>
  <c r="D105"/>
  <c r="E105"/>
  <c r="F105"/>
  <c r="G105"/>
  <c r="H105"/>
  <c r="I105"/>
  <c r="J105"/>
  <c r="K105"/>
  <c r="L105"/>
  <c r="M105"/>
  <c r="N105"/>
  <c r="O105"/>
  <c r="C102"/>
  <c r="D102"/>
  <c r="E102"/>
  <c r="F102"/>
  <c r="G102"/>
  <c r="H102"/>
  <c r="I102"/>
  <c r="J102"/>
  <c r="K102"/>
  <c r="L102"/>
  <c r="M102"/>
  <c r="N102"/>
  <c r="O102"/>
  <c r="N97"/>
  <c r="L97"/>
  <c r="J97"/>
  <c r="H97"/>
  <c r="F97"/>
  <c r="E97"/>
  <c r="C97"/>
  <c r="B97"/>
  <c r="N37"/>
  <c r="L37"/>
  <c r="J37"/>
  <c r="H37"/>
  <c r="F37"/>
  <c r="E37"/>
  <c r="C37"/>
  <c r="B37"/>
  <c r="A27"/>
  <c r="B27"/>
  <c r="C27"/>
  <c r="D27"/>
  <c r="E27"/>
  <c r="F27"/>
  <c r="G27"/>
  <c r="H27"/>
  <c r="I27"/>
  <c r="J27"/>
  <c r="K27"/>
  <c r="L27"/>
  <c r="M27"/>
  <c r="N27"/>
  <c r="O27"/>
  <c r="N108"/>
  <c r="N109"/>
  <c r="L108"/>
  <c r="L109"/>
  <c r="J108"/>
  <c r="J109"/>
  <c r="H108"/>
  <c r="H109"/>
  <c r="F108"/>
  <c r="F109"/>
  <c r="E108"/>
  <c r="E109"/>
  <c r="C108"/>
  <c r="C109"/>
  <c r="B108"/>
  <c r="B109"/>
  <c r="N19"/>
  <c r="N20"/>
  <c r="N21"/>
  <c r="L19"/>
  <c r="L20"/>
  <c r="L21"/>
  <c r="J19"/>
  <c r="J20"/>
  <c r="J21"/>
  <c r="H19"/>
  <c r="H20"/>
  <c r="H21"/>
  <c r="F19"/>
  <c r="F20"/>
  <c r="F21"/>
  <c r="E19"/>
  <c r="E20"/>
  <c r="E21"/>
  <c r="C19"/>
  <c r="C20"/>
  <c r="C21"/>
  <c r="B19"/>
  <c r="B20"/>
  <c r="B21"/>
  <c r="I129" i="1"/>
  <c r="J129"/>
  <c r="L129"/>
  <c r="N129"/>
  <c r="O150"/>
  <c r="M150"/>
  <c r="K150"/>
  <c r="I150"/>
  <c r="G150"/>
  <c r="D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D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D142"/>
  <c r="O137"/>
  <c r="M137"/>
  <c r="K137"/>
  <c r="I137"/>
  <c r="G137"/>
  <c r="D137"/>
  <c r="O136"/>
  <c r="M136"/>
  <c r="K136"/>
  <c r="I136"/>
  <c r="G136"/>
  <c r="D136"/>
  <c r="N135"/>
  <c r="L135"/>
  <c r="J135"/>
  <c r="K135" s="1"/>
  <c r="H135"/>
  <c r="I135" s="1"/>
  <c r="F135"/>
  <c r="G135" s="1"/>
  <c r="E135"/>
  <c r="C135"/>
  <c r="D135" s="1"/>
  <c r="O134"/>
  <c r="M134"/>
  <c r="K134"/>
  <c r="I134"/>
  <c r="G134"/>
  <c r="D134"/>
  <c r="O133"/>
  <c r="M133"/>
  <c r="K133"/>
  <c r="I133"/>
  <c r="G133"/>
  <c r="D133"/>
  <c r="N132"/>
  <c r="M132"/>
  <c r="L132"/>
  <c r="K132"/>
  <c r="J132"/>
  <c r="H132"/>
  <c r="I132" s="1"/>
  <c r="F132"/>
  <c r="G132" s="1"/>
  <c r="E132"/>
  <c r="C132"/>
  <c r="D132" s="1"/>
  <c r="O131"/>
  <c r="M131"/>
  <c r="K131"/>
  <c r="I131"/>
  <c r="G131"/>
  <c r="D131"/>
  <c r="O130"/>
  <c r="M130"/>
  <c r="K130"/>
  <c r="I130"/>
  <c r="G130"/>
  <c r="D130"/>
  <c r="O129"/>
  <c r="H129"/>
  <c r="G129"/>
  <c r="F129"/>
  <c r="E129"/>
  <c r="C129"/>
  <c r="D129" s="1"/>
  <c r="M128"/>
  <c r="K128"/>
  <c r="I128"/>
  <c r="D128"/>
  <c r="N127"/>
  <c r="L127"/>
  <c r="J127"/>
  <c r="K127" s="1"/>
  <c r="H127"/>
  <c r="I127" s="1"/>
  <c r="F127"/>
  <c r="G127" s="1"/>
  <c r="E127"/>
  <c r="C127"/>
  <c r="D127" s="1"/>
  <c r="O126"/>
  <c r="M126"/>
  <c r="K126"/>
  <c r="I126"/>
  <c r="G126"/>
  <c r="D126"/>
  <c r="O125"/>
  <c r="M125"/>
  <c r="K125"/>
  <c r="I125"/>
  <c r="G125"/>
  <c r="D125"/>
  <c r="O124"/>
  <c r="M124"/>
  <c r="K124"/>
  <c r="I124"/>
  <c r="G124"/>
  <c r="D124"/>
  <c r="N123"/>
  <c r="O123" s="1"/>
  <c r="L123"/>
  <c r="M123" s="1"/>
  <c r="J123"/>
  <c r="K123" s="1"/>
  <c r="H123"/>
  <c r="I123" s="1"/>
  <c r="F123"/>
  <c r="G123" s="1"/>
  <c r="E123"/>
  <c r="C123"/>
  <c r="D123" s="1"/>
  <c r="O121"/>
  <c r="M121"/>
  <c r="K121"/>
  <c r="I121"/>
  <c r="G121"/>
  <c r="D121"/>
  <c r="O120"/>
  <c r="M120"/>
  <c r="K120"/>
  <c r="I120"/>
  <c r="G120"/>
  <c r="D120"/>
  <c r="O119"/>
  <c r="M119"/>
  <c r="K119"/>
  <c r="I119"/>
  <c r="G119"/>
  <c r="D119"/>
  <c r="N118"/>
  <c r="L118"/>
  <c r="J118"/>
  <c r="K118" s="1"/>
  <c r="H118"/>
  <c r="I118" s="1"/>
  <c r="F118"/>
  <c r="G118" s="1"/>
  <c r="E118"/>
  <c r="D118"/>
  <c r="O117"/>
  <c r="M117"/>
  <c r="K117"/>
  <c r="I117"/>
  <c r="G117"/>
  <c r="D117"/>
  <c r="O116"/>
  <c r="M116"/>
  <c r="K116"/>
  <c r="I116"/>
  <c r="G116"/>
  <c r="D116"/>
  <c r="O115"/>
  <c r="M115"/>
  <c r="K115"/>
  <c r="I115"/>
  <c r="G115"/>
  <c r="D115"/>
  <c r="N114"/>
  <c r="O114" s="1"/>
  <c r="L114"/>
  <c r="M114" s="1"/>
  <c r="J114"/>
  <c r="K114" s="1"/>
  <c r="H114"/>
  <c r="I114" s="1"/>
  <c r="F114"/>
  <c r="G114" s="1"/>
  <c r="E114"/>
  <c r="C114"/>
  <c r="D114" s="1"/>
  <c r="O113"/>
  <c r="M113"/>
  <c r="K113"/>
  <c r="I113"/>
  <c r="G113"/>
  <c r="D113"/>
  <c r="O112"/>
  <c r="M112"/>
  <c r="K112"/>
  <c r="I112"/>
  <c r="G112"/>
  <c r="D112"/>
  <c r="O111"/>
  <c r="M111"/>
  <c r="K111"/>
  <c r="I111"/>
  <c r="G111"/>
  <c r="D111"/>
  <c r="N110"/>
  <c r="L110"/>
  <c r="J110"/>
  <c r="K110" s="1"/>
  <c r="H110"/>
  <c r="I110" s="1"/>
  <c r="F110"/>
  <c r="G110" s="1"/>
  <c r="E110"/>
  <c r="C110"/>
  <c r="D110" s="1"/>
  <c r="O109"/>
  <c r="M109"/>
  <c r="K109"/>
  <c r="I109"/>
  <c r="G109"/>
  <c r="D109"/>
  <c r="O108"/>
  <c r="M108"/>
  <c r="K108"/>
  <c r="I108"/>
  <c r="G108"/>
  <c r="D108"/>
  <c r="O106"/>
  <c r="M106"/>
  <c r="K106"/>
  <c r="I106"/>
  <c r="G106"/>
  <c r="D106"/>
  <c r="N105"/>
  <c r="L105"/>
  <c r="J105"/>
  <c r="K105" s="1"/>
  <c r="H105"/>
  <c r="I105" s="1"/>
  <c r="F105"/>
  <c r="G105" s="1"/>
  <c r="E105"/>
  <c r="C105"/>
  <c r="D105" s="1"/>
  <c r="O104"/>
  <c r="M104"/>
  <c r="K104"/>
  <c r="I104"/>
  <c r="G104"/>
  <c r="D104"/>
  <c r="O103"/>
  <c r="M103"/>
  <c r="K103"/>
  <c r="I103"/>
  <c r="G103"/>
  <c r="D103"/>
  <c r="N102"/>
  <c r="O102" s="1"/>
  <c r="L102"/>
  <c r="M102" s="1"/>
  <c r="J102"/>
  <c r="K102" s="1"/>
  <c r="H102"/>
  <c r="I102" s="1"/>
  <c r="F102"/>
  <c r="G102" s="1"/>
  <c r="E102"/>
  <c r="C102"/>
  <c r="D102" s="1"/>
  <c r="O100"/>
  <c r="M100"/>
  <c r="K100"/>
  <c r="I100"/>
  <c r="G100"/>
  <c r="D100"/>
  <c r="O99"/>
  <c r="M99"/>
  <c r="K99"/>
  <c r="I99"/>
  <c r="G99"/>
  <c r="D99"/>
  <c r="N98"/>
  <c r="L98"/>
  <c r="J98"/>
  <c r="H98"/>
  <c r="F98"/>
  <c r="G98" s="1"/>
  <c r="E98"/>
  <c r="C98"/>
  <c r="O97"/>
  <c r="M97"/>
  <c r="K97"/>
  <c r="I97"/>
  <c r="G97"/>
  <c r="D97"/>
  <c r="O96"/>
  <c r="M96"/>
  <c r="K96"/>
  <c r="I96"/>
  <c r="G96"/>
  <c r="D96"/>
  <c r="N95"/>
  <c r="L95"/>
  <c r="J95"/>
  <c r="K95" s="1"/>
  <c r="H95"/>
  <c r="I95" s="1"/>
  <c r="F95"/>
  <c r="G95" s="1"/>
  <c r="E95"/>
  <c r="C95"/>
  <c r="D95" s="1"/>
  <c r="O94"/>
  <c r="M94"/>
  <c r="K94"/>
  <c r="I94"/>
  <c r="G94"/>
  <c r="D94"/>
  <c r="O93"/>
  <c r="M93"/>
  <c r="K93"/>
  <c r="I93"/>
  <c r="G93"/>
  <c r="D93"/>
  <c r="N92"/>
  <c r="O92" s="1"/>
  <c r="L92"/>
  <c r="M92" s="1"/>
  <c r="J92"/>
  <c r="K92" s="1"/>
  <c r="H92"/>
  <c r="I92" s="1"/>
  <c r="F92"/>
  <c r="G92" s="1"/>
  <c r="E92"/>
  <c r="C92"/>
  <c r="D92" s="1"/>
  <c r="O91"/>
  <c r="M91"/>
  <c r="K91"/>
  <c r="I91"/>
  <c r="G91"/>
  <c r="D91"/>
  <c r="O90"/>
  <c r="M90"/>
  <c r="K90"/>
  <c r="I90"/>
  <c r="G90"/>
  <c r="D90"/>
  <c r="N89"/>
  <c r="O89" s="1"/>
  <c r="L89"/>
  <c r="M89" s="1"/>
  <c r="J89"/>
  <c r="K89" s="1"/>
  <c r="H89"/>
  <c r="I89" s="1"/>
  <c r="F89"/>
  <c r="G89" s="1"/>
  <c r="E89"/>
  <c r="C89"/>
  <c r="D89" s="1"/>
  <c r="O88"/>
  <c r="M88"/>
  <c r="K88"/>
  <c r="I88"/>
  <c r="G88"/>
  <c r="D88"/>
  <c r="O87"/>
  <c r="M87"/>
  <c r="K87"/>
  <c r="I87"/>
  <c r="G87"/>
  <c r="D87"/>
  <c r="N86"/>
  <c r="O86" s="1"/>
  <c r="L86"/>
  <c r="M86" s="1"/>
  <c r="J86"/>
  <c r="K86" s="1"/>
  <c r="H86"/>
  <c r="I86" s="1"/>
  <c r="F86"/>
  <c r="G86" s="1"/>
  <c r="E86"/>
  <c r="C86"/>
  <c r="D86" s="1"/>
  <c r="O85"/>
  <c r="M85"/>
  <c r="K85"/>
  <c r="I85"/>
  <c r="G85"/>
  <c r="D85"/>
  <c r="O84"/>
  <c r="M84"/>
  <c r="K84"/>
  <c r="I84"/>
  <c r="G84"/>
  <c r="D84"/>
  <c r="N83"/>
  <c r="O83" s="1"/>
  <c r="L83"/>
  <c r="M83" s="1"/>
  <c r="J83"/>
  <c r="K83" s="1"/>
  <c r="H83"/>
  <c r="I83" s="1"/>
  <c r="F83"/>
  <c r="G83" s="1"/>
  <c r="E83"/>
  <c r="C83"/>
  <c r="D83" s="1"/>
  <c r="O82"/>
  <c r="M82"/>
  <c r="K82"/>
  <c r="I82"/>
  <c r="G82"/>
  <c r="D82"/>
  <c r="O81"/>
  <c r="M81"/>
  <c r="K81"/>
  <c r="I81"/>
  <c r="G81"/>
  <c r="D81"/>
  <c r="N80"/>
  <c r="O80" s="1"/>
  <c r="L80"/>
  <c r="M80" s="1"/>
  <c r="J80"/>
  <c r="K80" s="1"/>
  <c r="H80"/>
  <c r="I80" s="1"/>
  <c r="F80"/>
  <c r="G80" s="1"/>
  <c r="E80"/>
  <c r="C80"/>
  <c r="D80" s="1"/>
  <c r="O79"/>
  <c r="M79"/>
  <c r="K79"/>
  <c r="I79"/>
  <c r="G79"/>
  <c r="D79"/>
  <c r="O78"/>
  <c r="M78"/>
  <c r="K78"/>
  <c r="I78"/>
  <c r="G78"/>
  <c r="D78"/>
  <c r="N77"/>
  <c r="O77" s="1"/>
  <c r="L77"/>
  <c r="M77" s="1"/>
  <c r="J77"/>
  <c r="K77" s="1"/>
  <c r="H77"/>
  <c r="I77" s="1"/>
  <c r="F77"/>
  <c r="G77" s="1"/>
  <c r="E77"/>
  <c r="C77"/>
  <c r="D77" s="1"/>
  <c r="O76"/>
  <c r="M76"/>
  <c r="K76"/>
  <c r="I76"/>
  <c r="G76"/>
  <c r="D76"/>
  <c r="O75"/>
  <c r="M75"/>
  <c r="K75"/>
  <c r="I75"/>
  <c r="G75"/>
  <c r="D75"/>
  <c r="N74"/>
  <c r="O74" s="1"/>
  <c r="L74"/>
  <c r="M74" s="1"/>
  <c r="J74"/>
  <c r="K74" s="1"/>
  <c r="H74"/>
  <c r="I74" s="1"/>
  <c r="F74"/>
  <c r="G74" s="1"/>
  <c r="E74"/>
  <c r="C74"/>
  <c r="D74" s="1"/>
  <c r="O73"/>
  <c r="M73"/>
  <c r="K73"/>
  <c r="I73"/>
  <c r="G73"/>
  <c r="D73"/>
  <c r="O72"/>
  <c r="M72"/>
  <c r="K72"/>
  <c r="I72"/>
  <c r="G72"/>
  <c r="D72"/>
  <c r="N71"/>
  <c r="O71" s="1"/>
  <c r="L71"/>
  <c r="M71" s="1"/>
  <c r="J71"/>
  <c r="K71" s="1"/>
  <c r="H71"/>
  <c r="I71" s="1"/>
  <c r="F71"/>
  <c r="G71" s="1"/>
  <c r="E71"/>
  <c r="C71"/>
  <c r="D71" s="1"/>
  <c r="O70"/>
  <c r="M70"/>
  <c r="K70"/>
  <c r="I70"/>
  <c r="G70"/>
  <c r="D70"/>
  <c r="O69"/>
  <c r="M69"/>
  <c r="K69"/>
  <c r="I69"/>
  <c r="G69"/>
  <c r="D69"/>
  <c r="N68"/>
  <c r="O68" s="1"/>
  <c r="L68"/>
  <c r="M68" s="1"/>
  <c r="J68"/>
  <c r="K68" s="1"/>
  <c r="H68"/>
  <c r="I68" s="1"/>
  <c r="F68"/>
  <c r="G68" s="1"/>
  <c r="E68"/>
  <c r="C68"/>
  <c r="D68" s="1"/>
  <c r="O67"/>
  <c r="M67"/>
  <c r="K67"/>
  <c r="I67"/>
  <c r="G67"/>
  <c r="D67"/>
  <c r="O66"/>
  <c r="M66"/>
  <c r="K66"/>
  <c r="I66"/>
  <c r="G66"/>
  <c r="D66"/>
  <c r="N65"/>
  <c r="O65" s="1"/>
  <c r="L65"/>
  <c r="M65" s="1"/>
  <c r="J65"/>
  <c r="K65" s="1"/>
  <c r="H65"/>
  <c r="I65" s="1"/>
  <c r="F65"/>
  <c r="G65" s="1"/>
  <c r="E65"/>
  <c r="C65"/>
  <c r="D65" s="1"/>
  <c r="O64"/>
  <c r="M64"/>
  <c r="K64"/>
  <c r="I64"/>
  <c r="G64"/>
  <c r="D64"/>
  <c r="O63"/>
  <c r="M63"/>
  <c r="K63"/>
  <c r="I63"/>
  <c r="G63"/>
  <c r="D63"/>
  <c r="N62"/>
  <c r="O62" s="1"/>
  <c r="L62"/>
  <c r="M62" s="1"/>
  <c r="J62"/>
  <c r="K62" s="1"/>
  <c r="H62"/>
  <c r="I62" s="1"/>
  <c r="F62"/>
  <c r="G62" s="1"/>
  <c r="E62"/>
  <c r="C62"/>
  <c r="D62" s="1"/>
  <c r="O61"/>
  <c r="M61"/>
  <c r="K61"/>
  <c r="I61"/>
  <c r="G61"/>
  <c r="D61"/>
  <c r="O60"/>
  <c r="M60"/>
  <c r="K60"/>
  <c r="I60"/>
  <c r="G60"/>
  <c r="D60"/>
  <c r="N59"/>
  <c r="O59" s="1"/>
  <c r="L59"/>
  <c r="M59" s="1"/>
  <c r="J59"/>
  <c r="K59" s="1"/>
  <c r="H59"/>
  <c r="I59" s="1"/>
  <c r="F59"/>
  <c r="G59" s="1"/>
  <c r="E59"/>
  <c r="C59"/>
  <c r="D59" s="1"/>
  <c r="O58"/>
  <c r="M58"/>
  <c r="K58"/>
  <c r="I58"/>
  <c r="G58"/>
  <c r="D58"/>
  <c r="O57"/>
  <c r="M57"/>
  <c r="K57"/>
  <c r="I57"/>
  <c r="G57"/>
  <c r="D57"/>
  <c r="N56"/>
  <c r="O56" s="1"/>
  <c r="L56"/>
  <c r="M56" s="1"/>
  <c r="J56"/>
  <c r="K56" s="1"/>
  <c r="H56"/>
  <c r="I56" s="1"/>
  <c r="F56"/>
  <c r="G56" s="1"/>
  <c r="E56"/>
  <c r="C56"/>
  <c r="D56" s="1"/>
  <c r="O55"/>
  <c r="M55"/>
  <c r="K55"/>
  <c r="I55"/>
  <c r="G55"/>
  <c r="D55"/>
  <c r="O54"/>
  <c r="M54"/>
  <c r="K54"/>
  <c r="I54"/>
  <c r="G54"/>
  <c r="D54"/>
  <c r="N53"/>
  <c r="O53" s="1"/>
  <c r="L53"/>
  <c r="M53" s="1"/>
  <c r="J53"/>
  <c r="K53" s="1"/>
  <c r="H53"/>
  <c r="I53" s="1"/>
  <c r="F53"/>
  <c r="G53" s="1"/>
  <c r="E53"/>
  <c r="C53"/>
  <c r="D53" s="1"/>
  <c r="O52"/>
  <c r="M52"/>
  <c r="K52"/>
  <c r="I52"/>
  <c r="G52"/>
  <c r="D52"/>
  <c r="O51"/>
  <c r="M51"/>
  <c r="K51"/>
  <c r="I51"/>
  <c r="G51"/>
  <c r="D51"/>
  <c r="N50"/>
  <c r="O50" s="1"/>
  <c r="L50"/>
  <c r="M50" s="1"/>
  <c r="J50"/>
  <c r="K50" s="1"/>
  <c r="H50"/>
  <c r="I50" s="1"/>
  <c r="F50"/>
  <c r="G50" s="1"/>
  <c r="E50"/>
  <c r="C50"/>
  <c r="D50" s="1"/>
  <c r="O49"/>
  <c r="M49"/>
  <c r="K49"/>
  <c r="I49"/>
  <c r="G49"/>
  <c r="D49"/>
  <c r="O48"/>
  <c r="M48"/>
  <c r="K48"/>
  <c r="I48"/>
  <c r="G48"/>
  <c r="D48"/>
  <c r="N47"/>
  <c r="L47"/>
  <c r="J47"/>
  <c r="K47" s="1"/>
  <c r="H47"/>
  <c r="I47" s="1"/>
  <c r="F47"/>
  <c r="G47" s="1"/>
  <c r="E47"/>
  <c r="C47"/>
  <c r="D47" s="1"/>
  <c r="O46"/>
  <c r="M46"/>
  <c r="K46"/>
  <c r="I46"/>
  <c r="G46"/>
  <c r="D46"/>
  <c r="O45"/>
  <c r="M45"/>
  <c r="K45"/>
  <c r="I45"/>
  <c r="G45"/>
  <c r="D45"/>
  <c r="N44"/>
  <c r="O44" s="1"/>
  <c r="L44"/>
  <c r="M44" s="1"/>
  <c r="J44"/>
  <c r="K44" s="1"/>
  <c r="H44"/>
  <c r="I44" s="1"/>
  <c r="F44"/>
  <c r="G44" s="1"/>
  <c r="E44"/>
  <c r="C44"/>
  <c r="D44" s="1"/>
  <c r="O43"/>
  <c r="M43"/>
  <c r="K43"/>
  <c r="I43"/>
  <c r="G43"/>
  <c r="D43"/>
  <c r="O42"/>
  <c r="M42"/>
  <c r="K42"/>
  <c r="I42"/>
  <c r="G42"/>
  <c r="D42"/>
  <c r="N41"/>
  <c r="O41" s="1"/>
  <c r="L41"/>
  <c r="M41" s="1"/>
  <c r="J41"/>
  <c r="K41" s="1"/>
  <c r="H41"/>
  <c r="I41" s="1"/>
  <c r="F41"/>
  <c r="G41" s="1"/>
  <c r="E41"/>
  <c r="C41"/>
  <c r="D41" s="1"/>
  <c r="O40"/>
  <c r="M40"/>
  <c r="K40"/>
  <c r="I40"/>
  <c r="G40"/>
  <c r="D40"/>
  <c r="O39"/>
  <c r="M39"/>
  <c r="K39"/>
  <c r="I39"/>
  <c r="G39"/>
  <c r="D39"/>
  <c r="N38"/>
  <c r="O38" s="1"/>
  <c r="L38"/>
  <c r="M38" s="1"/>
  <c r="J38"/>
  <c r="K38" s="1"/>
  <c r="H38"/>
  <c r="I38" s="1"/>
  <c r="F38"/>
  <c r="G38" s="1"/>
  <c r="E38"/>
  <c r="C38"/>
  <c r="D38" s="1"/>
  <c r="O37"/>
  <c r="M37"/>
  <c r="K37"/>
  <c r="I37"/>
  <c r="G37"/>
  <c r="D37"/>
  <c r="O36"/>
  <c r="M36"/>
  <c r="K36"/>
  <c r="I36"/>
  <c r="G36"/>
  <c r="D36"/>
  <c r="N35"/>
  <c r="L35"/>
  <c r="J35"/>
  <c r="K35" s="1"/>
  <c r="H35"/>
  <c r="I35" s="1"/>
  <c r="F35"/>
  <c r="G35" s="1"/>
  <c r="E35"/>
  <c r="C35"/>
  <c r="D35" s="1"/>
  <c r="O34"/>
  <c r="M34"/>
  <c r="K34"/>
  <c r="I34"/>
  <c r="G34"/>
  <c r="D34"/>
  <c r="O33"/>
  <c r="M33"/>
  <c r="K33"/>
  <c r="I33"/>
  <c r="G33"/>
  <c r="D33"/>
  <c r="N32"/>
  <c r="O32" s="1"/>
  <c r="L32"/>
  <c r="M32" s="1"/>
  <c r="J32"/>
  <c r="K32" s="1"/>
  <c r="H32"/>
  <c r="I32" s="1"/>
  <c r="G32"/>
  <c r="C32"/>
  <c r="D32" s="1"/>
  <c r="O31"/>
  <c r="M31"/>
  <c r="K31"/>
  <c r="I31"/>
  <c r="G31"/>
  <c r="D31"/>
  <c r="O30"/>
  <c r="M30"/>
  <c r="K30"/>
  <c r="I30"/>
  <c r="G30"/>
  <c r="D30"/>
  <c r="N29"/>
  <c r="O29" s="1"/>
  <c r="L29"/>
  <c r="M29" s="1"/>
  <c r="J29"/>
  <c r="K29" s="1"/>
  <c r="H29"/>
  <c r="I29" s="1"/>
  <c r="F29"/>
  <c r="G29" s="1"/>
  <c r="E29"/>
  <c r="C29"/>
  <c r="D29" s="1"/>
  <c r="O28"/>
  <c r="M28"/>
  <c r="K28"/>
  <c r="I28"/>
  <c r="G28"/>
  <c r="D28"/>
  <c r="N27"/>
  <c r="L27"/>
  <c r="J27"/>
  <c r="K27" s="1"/>
  <c r="H27"/>
  <c r="I27" s="1"/>
  <c r="F27"/>
  <c r="G27" s="1"/>
  <c r="E27"/>
  <c r="C27"/>
  <c r="D27" s="1"/>
  <c r="N25"/>
  <c r="L25"/>
  <c r="J25"/>
  <c r="K25" s="1"/>
  <c r="H25"/>
  <c r="I25" s="1"/>
  <c r="F25"/>
  <c r="G25" s="1"/>
  <c r="E25"/>
  <c r="C25"/>
  <c r="D25" s="1"/>
  <c r="O24"/>
  <c r="M24"/>
  <c r="K24"/>
  <c r="I24"/>
  <c r="G24"/>
  <c r="D24"/>
  <c r="O23"/>
  <c r="M23"/>
  <c r="K23"/>
  <c r="I23"/>
  <c r="G23"/>
  <c r="D23"/>
  <c r="N22"/>
  <c r="O22" s="1"/>
  <c r="L22"/>
  <c r="M22" s="1"/>
  <c r="J22"/>
  <c r="K22" s="1"/>
  <c r="H22"/>
  <c r="I22" s="1"/>
  <c r="F22"/>
  <c r="G22" s="1"/>
  <c r="E22"/>
  <c r="C22"/>
  <c r="D22" s="1"/>
  <c r="O21"/>
  <c r="M21"/>
  <c r="K21"/>
  <c r="I21"/>
  <c r="G21"/>
  <c r="D21"/>
  <c r="O20"/>
  <c r="M20"/>
  <c r="K20"/>
  <c r="I20"/>
  <c r="G20"/>
  <c r="D20"/>
  <c r="O19"/>
  <c r="M19"/>
  <c r="K19"/>
  <c r="I19"/>
  <c r="G19"/>
  <c r="D19"/>
  <c r="O18"/>
  <c r="M18"/>
  <c r="K18"/>
  <c r="I18"/>
  <c r="G18"/>
  <c r="D18"/>
  <c r="O17"/>
  <c r="M17"/>
  <c r="K17"/>
  <c r="I17"/>
  <c r="G17"/>
  <c r="D17"/>
  <c r="N16"/>
  <c r="L16"/>
  <c r="J16"/>
  <c r="K16" s="1"/>
  <c r="H16"/>
  <c r="I16" s="1"/>
  <c r="F16"/>
  <c r="G16" s="1"/>
  <c r="E16"/>
  <c r="C16"/>
  <c r="D16" s="1"/>
  <c r="M15"/>
  <c r="K15"/>
  <c r="I15"/>
  <c r="G15"/>
  <c r="D15"/>
  <c r="N14"/>
  <c r="L14"/>
  <c r="J14"/>
  <c r="K14" s="1"/>
  <c r="H14"/>
  <c r="I14" s="1"/>
  <c r="F14"/>
  <c r="G14" s="1"/>
  <c r="E14"/>
  <c r="C14"/>
  <c r="D14" s="1"/>
  <c r="N13"/>
  <c r="L13"/>
  <c r="J13"/>
  <c r="H13"/>
  <c r="F13"/>
  <c r="E13"/>
  <c r="C13"/>
  <c r="N12"/>
  <c r="L12"/>
  <c r="J12"/>
  <c r="K12" s="1"/>
  <c r="H12"/>
  <c r="I12" s="1"/>
  <c r="F12"/>
  <c r="G12" s="1"/>
  <c r="E12"/>
  <c r="C12"/>
  <c r="D12" s="1"/>
  <c r="N10"/>
  <c r="L10"/>
  <c r="J10"/>
  <c r="H10"/>
  <c r="F10"/>
  <c r="G10" s="1"/>
  <c r="E10"/>
  <c r="C10"/>
  <c r="N8"/>
  <c r="N138" s="1"/>
  <c r="L8"/>
  <c r="L138" s="1"/>
  <c r="J8"/>
  <c r="J138" s="1"/>
  <c r="H8"/>
  <c r="H138" s="1"/>
  <c r="F8"/>
  <c r="F138" s="1"/>
  <c r="E8"/>
  <c r="E138" s="1"/>
  <c r="C8"/>
  <c r="C138" s="1"/>
  <c r="O150" i="2"/>
  <c r="M150"/>
  <c r="K150"/>
  <c r="I150"/>
  <c r="G150"/>
  <c r="D150"/>
  <c r="A150"/>
  <c r="O149"/>
  <c r="M149"/>
  <c r="K149"/>
  <c r="I149"/>
  <c r="G149"/>
  <c r="D149"/>
  <c r="A149"/>
  <c r="O148"/>
  <c r="M148"/>
  <c r="K148"/>
  <c r="I148"/>
  <c r="G148"/>
  <c r="D148"/>
  <c r="A148"/>
  <c r="O147"/>
  <c r="M147"/>
  <c r="K147"/>
  <c r="I147"/>
  <c r="G147"/>
  <c r="D147"/>
  <c r="A147"/>
  <c r="O146"/>
  <c r="M146"/>
  <c r="K146"/>
  <c r="I146"/>
  <c r="G146"/>
  <c r="D146"/>
  <c r="A146"/>
  <c r="O145"/>
  <c r="M145"/>
  <c r="K145"/>
  <c r="G145"/>
  <c r="D145"/>
  <c r="A145"/>
  <c r="O144"/>
  <c r="M144"/>
  <c r="K144"/>
  <c r="I144"/>
  <c r="G144"/>
  <c r="D144"/>
  <c r="A144"/>
  <c r="O143"/>
  <c r="M143"/>
  <c r="K143"/>
  <c r="I143"/>
  <c r="G143"/>
  <c r="D143"/>
  <c r="A143"/>
  <c r="O142"/>
  <c r="M142"/>
  <c r="K142"/>
  <c r="I142"/>
  <c r="G142"/>
  <c r="D142"/>
  <c r="A142"/>
  <c r="O137"/>
  <c r="M137"/>
  <c r="K137"/>
  <c r="I137"/>
  <c r="G137"/>
  <c r="D137"/>
  <c r="D137" i="3" s="1"/>
  <c r="A137" i="2"/>
  <c r="O136"/>
  <c r="M136"/>
  <c r="K136"/>
  <c r="I136"/>
  <c r="G136"/>
  <c r="D136"/>
  <c r="D136" i="3" s="1"/>
  <c r="A136" i="2"/>
  <c r="N135"/>
  <c r="L135"/>
  <c r="J135"/>
  <c r="H135"/>
  <c r="F135"/>
  <c r="E135"/>
  <c r="C135"/>
  <c r="O134"/>
  <c r="M134"/>
  <c r="K134"/>
  <c r="I134"/>
  <c r="G134"/>
  <c r="D134"/>
  <c r="D134" i="3" s="1"/>
  <c r="O133" i="2"/>
  <c r="M133"/>
  <c r="K133"/>
  <c r="I133"/>
  <c r="G133"/>
  <c r="D133"/>
  <c r="D133" i="3" s="1"/>
  <c r="A133" i="2"/>
  <c r="N132"/>
  <c r="L132"/>
  <c r="J132"/>
  <c r="H132"/>
  <c r="F132"/>
  <c r="E132"/>
  <c r="C132"/>
  <c r="M131"/>
  <c r="K131"/>
  <c r="I131"/>
  <c r="G131"/>
  <c r="D131"/>
  <c r="D131" i="3" s="1"/>
  <c r="O130" i="2"/>
  <c r="M130"/>
  <c r="K130"/>
  <c r="I130"/>
  <c r="G130"/>
  <c r="D130"/>
  <c r="D130" i="3" s="1"/>
  <c r="A130" i="2"/>
  <c r="N129"/>
  <c r="L129"/>
  <c r="J129"/>
  <c r="H129"/>
  <c r="F129"/>
  <c r="E129"/>
  <c r="C129"/>
  <c r="M128"/>
  <c r="K128"/>
  <c r="I128"/>
  <c r="G128"/>
  <c r="D128"/>
  <c r="N127"/>
  <c r="L127"/>
  <c r="J127"/>
  <c r="H127"/>
  <c r="F127"/>
  <c r="E127"/>
  <c r="C127"/>
  <c r="O126"/>
  <c r="K126"/>
  <c r="I126"/>
  <c r="G126"/>
  <c r="D126"/>
  <c r="D126" i="3" s="1"/>
  <c r="O125" i="2"/>
  <c r="M125"/>
  <c r="K125"/>
  <c r="I125"/>
  <c r="G125"/>
  <c r="D125"/>
  <c r="D125" i="3" s="1"/>
  <c r="O124" i="2"/>
  <c r="M124"/>
  <c r="K124"/>
  <c r="I124"/>
  <c r="G124"/>
  <c r="D124"/>
  <c r="D124" i="3" s="1"/>
  <c r="N123" i="2"/>
  <c r="L123"/>
  <c r="J123"/>
  <c r="H123"/>
  <c r="F123"/>
  <c r="E123"/>
  <c r="C123"/>
  <c r="O121"/>
  <c r="M121"/>
  <c r="K121"/>
  <c r="I121"/>
  <c r="G121"/>
  <c r="D121"/>
  <c r="A121"/>
  <c r="O120"/>
  <c r="M120"/>
  <c r="K120"/>
  <c r="I120"/>
  <c r="G120"/>
  <c r="D120"/>
  <c r="A120"/>
  <c r="O119"/>
  <c r="M119"/>
  <c r="K119"/>
  <c r="I119"/>
  <c r="G119"/>
  <c r="D119"/>
  <c r="A119"/>
  <c r="O118"/>
  <c r="M118"/>
  <c r="K118"/>
  <c r="F118"/>
  <c r="E118"/>
  <c r="C118"/>
  <c r="I118" s="1"/>
  <c r="O117"/>
  <c r="M117"/>
  <c r="K117"/>
  <c r="I117"/>
  <c r="G117"/>
  <c r="D117"/>
  <c r="A117"/>
  <c r="O116"/>
  <c r="M116"/>
  <c r="K116"/>
  <c r="I116"/>
  <c r="G116"/>
  <c r="D116"/>
  <c r="A116"/>
  <c r="O115"/>
  <c r="M115"/>
  <c r="K115"/>
  <c r="I115"/>
  <c r="G115"/>
  <c r="D115"/>
  <c r="A115"/>
  <c r="N114"/>
  <c r="L114"/>
  <c r="J114"/>
  <c r="H114"/>
  <c r="F114"/>
  <c r="E114"/>
  <c r="C114"/>
  <c r="O113"/>
  <c r="M113"/>
  <c r="K113"/>
  <c r="I113"/>
  <c r="G113"/>
  <c r="D113"/>
  <c r="A113"/>
  <c r="O112"/>
  <c r="M112"/>
  <c r="K112"/>
  <c r="I112"/>
  <c r="G112"/>
  <c r="D112"/>
  <c r="D112" i="3" s="1"/>
  <c r="A112" i="2"/>
  <c r="O111"/>
  <c r="M111"/>
  <c r="K111"/>
  <c r="I111"/>
  <c r="G111"/>
  <c r="D111"/>
  <c r="D111" i="3" s="1"/>
  <c r="A111" i="2"/>
  <c r="N110"/>
  <c r="L110"/>
  <c r="J110"/>
  <c r="H110"/>
  <c r="F110"/>
  <c r="E110"/>
  <c r="C110"/>
  <c r="O109"/>
  <c r="M109"/>
  <c r="K109"/>
  <c r="I109"/>
  <c r="G109"/>
  <c r="D109"/>
  <c r="A109"/>
  <c r="O108"/>
  <c r="M108"/>
  <c r="K108"/>
  <c r="I108"/>
  <c r="G108"/>
  <c r="D108"/>
  <c r="A108"/>
  <c r="M107"/>
  <c r="K107"/>
  <c r="I107"/>
  <c r="G107"/>
  <c r="D107"/>
  <c r="O106"/>
  <c r="M106"/>
  <c r="K106"/>
  <c r="I106"/>
  <c r="G106"/>
  <c r="D106"/>
  <c r="A106"/>
  <c r="N105"/>
  <c r="L105"/>
  <c r="J105"/>
  <c r="H105"/>
  <c r="F105"/>
  <c r="E105"/>
  <c r="C105"/>
  <c r="O104"/>
  <c r="M104"/>
  <c r="K104"/>
  <c r="I104"/>
  <c r="G104"/>
  <c r="D104"/>
  <c r="O103"/>
  <c r="M103"/>
  <c r="K103"/>
  <c r="I103"/>
  <c r="G103"/>
  <c r="D103"/>
  <c r="D103" i="3" s="1"/>
  <c r="A103" i="2"/>
  <c r="N102"/>
  <c r="L102"/>
  <c r="J102"/>
  <c r="H102"/>
  <c r="F102"/>
  <c r="E102"/>
  <c r="C102"/>
  <c r="O100"/>
  <c r="M100"/>
  <c r="K100"/>
  <c r="I100"/>
  <c r="G100"/>
  <c r="D100"/>
  <c r="D100" i="3" s="1"/>
  <c r="A100" i="2"/>
  <c r="O99"/>
  <c r="M99"/>
  <c r="K99"/>
  <c r="I99"/>
  <c r="G99"/>
  <c r="D99"/>
  <c r="D99" i="3" s="1"/>
  <c r="A99" i="2"/>
  <c r="N98"/>
  <c r="L98"/>
  <c r="J98"/>
  <c r="H98"/>
  <c r="F98"/>
  <c r="E98"/>
  <c r="C98"/>
  <c r="O97"/>
  <c r="M97"/>
  <c r="K97"/>
  <c r="I97"/>
  <c r="G97"/>
  <c r="D97"/>
  <c r="A97"/>
  <c r="O96"/>
  <c r="M96"/>
  <c r="K96"/>
  <c r="I96"/>
  <c r="G96"/>
  <c r="D96"/>
  <c r="A96"/>
  <c r="N95"/>
  <c r="L95"/>
  <c r="J95"/>
  <c r="H95"/>
  <c r="F95"/>
  <c r="E95"/>
  <c r="C95"/>
  <c r="O94"/>
  <c r="M94"/>
  <c r="K94"/>
  <c r="I94"/>
  <c r="G94"/>
  <c r="D94"/>
  <c r="A94"/>
  <c r="O93"/>
  <c r="M93"/>
  <c r="K93"/>
  <c r="I93"/>
  <c r="G93"/>
  <c r="D93"/>
  <c r="A93"/>
  <c r="N92"/>
  <c r="L92"/>
  <c r="J92"/>
  <c r="H92"/>
  <c r="F92"/>
  <c r="E92"/>
  <c r="C92"/>
  <c r="O91"/>
  <c r="M91"/>
  <c r="K91"/>
  <c r="I91"/>
  <c r="G91"/>
  <c r="D91"/>
  <c r="A91"/>
  <c r="O90"/>
  <c r="M90"/>
  <c r="K90"/>
  <c r="I90"/>
  <c r="G90"/>
  <c r="D90"/>
  <c r="A90"/>
  <c r="N89"/>
  <c r="L89"/>
  <c r="J89"/>
  <c r="H89"/>
  <c r="F89"/>
  <c r="E89"/>
  <c r="C89"/>
  <c r="O88"/>
  <c r="M88"/>
  <c r="K88"/>
  <c r="I88"/>
  <c r="G88"/>
  <c r="D88"/>
  <c r="A88"/>
  <c r="O87"/>
  <c r="M87"/>
  <c r="K87"/>
  <c r="I87"/>
  <c r="G87"/>
  <c r="D87"/>
  <c r="A87"/>
  <c r="N86"/>
  <c r="L86"/>
  <c r="J86"/>
  <c r="H86"/>
  <c r="F86"/>
  <c r="E86"/>
  <c r="C86"/>
  <c r="O85"/>
  <c r="M85"/>
  <c r="K85"/>
  <c r="I85"/>
  <c r="G85"/>
  <c r="D85"/>
  <c r="A85"/>
  <c r="O84"/>
  <c r="M84"/>
  <c r="K84"/>
  <c r="I84"/>
  <c r="G84"/>
  <c r="D84"/>
  <c r="A84"/>
  <c r="N83"/>
  <c r="L83"/>
  <c r="J83"/>
  <c r="H83"/>
  <c r="F83"/>
  <c r="E83"/>
  <c r="C83"/>
  <c r="O82"/>
  <c r="M82"/>
  <c r="K82"/>
  <c r="I82"/>
  <c r="G82"/>
  <c r="D82"/>
  <c r="A82"/>
  <c r="O81"/>
  <c r="M81"/>
  <c r="K81"/>
  <c r="I81"/>
  <c r="G81"/>
  <c r="D81"/>
  <c r="A81"/>
  <c r="N80"/>
  <c r="L80"/>
  <c r="J80"/>
  <c r="H80"/>
  <c r="F80"/>
  <c r="E80"/>
  <c r="C80"/>
  <c r="O79"/>
  <c r="M79"/>
  <c r="K79"/>
  <c r="I79"/>
  <c r="G79"/>
  <c r="D79"/>
  <c r="A79"/>
  <c r="O78"/>
  <c r="M78"/>
  <c r="K78"/>
  <c r="I78"/>
  <c r="G78"/>
  <c r="D78"/>
  <c r="A78"/>
  <c r="N77"/>
  <c r="L77"/>
  <c r="J77"/>
  <c r="H77"/>
  <c r="F77"/>
  <c r="E77"/>
  <c r="C77"/>
  <c r="O76"/>
  <c r="M76"/>
  <c r="K76"/>
  <c r="I76"/>
  <c r="G76"/>
  <c r="D76"/>
  <c r="A76"/>
  <c r="O75"/>
  <c r="M75"/>
  <c r="K75"/>
  <c r="I75"/>
  <c r="G75"/>
  <c r="D75"/>
  <c r="A75"/>
  <c r="N74"/>
  <c r="L74"/>
  <c r="J74"/>
  <c r="H74"/>
  <c r="F74"/>
  <c r="E74"/>
  <c r="C74"/>
  <c r="O73"/>
  <c r="M73"/>
  <c r="K73"/>
  <c r="I73"/>
  <c r="G73"/>
  <c r="D73"/>
  <c r="A73"/>
  <c r="O72"/>
  <c r="M72"/>
  <c r="K72"/>
  <c r="I72"/>
  <c r="G72"/>
  <c r="D72"/>
  <c r="A72"/>
  <c r="N71"/>
  <c r="L71"/>
  <c r="J71"/>
  <c r="H71"/>
  <c r="F71"/>
  <c r="E71"/>
  <c r="C71"/>
  <c r="O70"/>
  <c r="M70"/>
  <c r="K70"/>
  <c r="I70"/>
  <c r="G70"/>
  <c r="D70"/>
  <c r="A70"/>
  <c r="O69"/>
  <c r="M69"/>
  <c r="K69"/>
  <c r="I69"/>
  <c r="G69"/>
  <c r="D69"/>
  <c r="A69"/>
  <c r="N68"/>
  <c r="L68"/>
  <c r="J68"/>
  <c r="H68"/>
  <c r="F68"/>
  <c r="E68"/>
  <c r="C68"/>
  <c r="O67"/>
  <c r="M67"/>
  <c r="K67"/>
  <c r="I67"/>
  <c r="G67"/>
  <c r="D67"/>
  <c r="A67"/>
  <c r="O66"/>
  <c r="M66"/>
  <c r="K66"/>
  <c r="I66"/>
  <c r="G66"/>
  <c r="D66"/>
  <c r="A66"/>
  <c r="N65"/>
  <c r="L65"/>
  <c r="J65"/>
  <c r="H65"/>
  <c r="F65"/>
  <c r="E65"/>
  <c r="C65"/>
  <c r="O64"/>
  <c r="M64"/>
  <c r="K64"/>
  <c r="I64"/>
  <c r="G64"/>
  <c r="D64"/>
  <c r="A64"/>
  <c r="O63"/>
  <c r="M63"/>
  <c r="K63"/>
  <c r="I63"/>
  <c r="G63"/>
  <c r="D63"/>
  <c r="A63"/>
  <c r="N62"/>
  <c r="L62"/>
  <c r="J62"/>
  <c r="H62"/>
  <c r="F62"/>
  <c r="E62"/>
  <c r="C62"/>
  <c r="O61"/>
  <c r="M61"/>
  <c r="K61"/>
  <c r="I61"/>
  <c r="G61"/>
  <c r="D61"/>
  <c r="A61"/>
  <c r="O60"/>
  <c r="M60"/>
  <c r="K60"/>
  <c r="I60"/>
  <c r="G60"/>
  <c r="D60"/>
  <c r="A60"/>
  <c r="N59"/>
  <c r="L59"/>
  <c r="J59"/>
  <c r="H59"/>
  <c r="F59"/>
  <c r="E59"/>
  <c r="C59"/>
  <c r="O58"/>
  <c r="M58"/>
  <c r="K58"/>
  <c r="I58"/>
  <c r="G58"/>
  <c r="D58"/>
  <c r="A58"/>
  <c r="O57"/>
  <c r="M57"/>
  <c r="K57"/>
  <c r="I57"/>
  <c r="G57"/>
  <c r="D57"/>
  <c r="A57"/>
  <c r="N56"/>
  <c r="L56"/>
  <c r="J56"/>
  <c r="H56"/>
  <c r="F56"/>
  <c r="E56"/>
  <c r="C56"/>
  <c r="O55"/>
  <c r="M55"/>
  <c r="K55"/>
  <c r="I55"/>
  <c r="G55"/>
  <c r="D55"/>
  <c r="A55"/>
  <c r="O54"/>
  <c r="M54"/>
  <c r="K54"/>
  <c r="I54"/>
  <c r="G54"/>
  <c r="D54"/>
  <c r="A54"/>
  <c r="N53"/>
  <c r="L53"/>
  <c r="J53"/>
  <c r="H53"/>
  <c r="F53"/>
  <c r="E53"/>
  <c r="C53"/>
  <c r="O52"/>
  <c r="M52"/>
  <c r="K52"/>
  <c r="I52"/>
  <c r="G52"/>
  <c r="D52"/>
  <c r="A52"/>
  <c r="O51"/>
  <c r="M51"/>
  <c r="K51"/>
  <c r="I51"/>
  <c r="G51"/>
  <c r="D51"/>
  <c r="A51"/>
  <c r="N50"/>
  <c r="L50"/>
  <c r="J50"/>
  <c r="H50"/>
  <c r="F50"/>
  <c r="E50"/>
  <c r="C50"/>
  <c r="O49"/>
  <c r="M49"/>
  <c r="K49"/>
  <c r="I49"/>
  <c r="G49"/>
  <c r="D49"/>
  <c r="A49"/>
  <c r="O48"/>
  <c r="M48"/>
  <c r="K48"/>
  <c r="I48"/>
  <c r="G48"/>
  <c r="D48"/>
  <c r="A48"/>
  <c r="N47"/>
  <c r="L47"/>
  <c r="J47"/>
  <c r="H47"/>
  <c r="F47"/>
  <c r="E47"/>
  <c r="C47"/>
  <c r="O46"/>
  <c r="M46"/>
  <c r="K46"/>
  <c r="I46"/>
  <c r="G46"/>
  <c r="D46"/>
  <c r="A46"/>
  <c r="O45"/>
  <c r="M45"/>
  <c r="K45"/>
  <c r="I45"/>
  <c r="G45"/>
  <c r="D45"/>
  <c r="A45"/>
  <c r="N44"/>
  <c r="L44"/>
  <c r="J44"/>
  <c r="H44"/>
  <c r="F44"/>
  <c r="E44"/>
  <c r="C44"/>
  <c r="O43"/>
  <c r="M43"/>
  <c r="K43"/>
  <c r="I43"/>
  <c r="G43"/>
  <c r="D43"/>
  <c r="A43"/>
  <c r="O42"/>
  <c r="M42"/>
  <c r="K42"/>
  <c r="I42"/>
  <c r="G42"/>
  <c r="D42"/>
  <c r="A42"/>
  <c r="N41"/>
  <c r="L41"/>
  <c r="J41"/>
  <c r="H41"/>
  <c r="F41"/>
  <c r="E41"/>
  <c r="C41"/>
  <c r="O40"/>
  <c r="M40"/>
  <c r="K40"/>
  <c r="I40"/>
  <c r="G40"/>
  <c r="D40"/>
  <c r="A40"/>
  <c r="O39"/>
  <c r="M39"/>
  <c r="K39"/>
  <c r="I39"/>
  <c r="G39"/>
  <c r="D39"/>
  <c r="A39"/>
  <c r="N38"/>
  <c r="L38"/>
  <c r="J38"/>
  <c r="H38"/>
  <c r="F38"/>
  <c r="E38"/>
  <c r="C38"/>
  <c r="O37"/>
  <c r="M37"/>
  <c r="K37"/>
  <c r="I37"/>
  <c r="G37"/>
  <c r="D37"/>
  <c r="A37"/>
  <c r="O36"/>
  <c r="M36"/>
  <c r="K36"/>
  <c r="I36"/>
  <c r="G36"/>
  <c r="D36"/>
  <c r="A36"/>
  <c r="N35"/>
  <c r="L35"/>
  <c r="J35"/>
  <c r="H35"/>
  <c r="F35"/>
  <c r="E35"/>
  <c r="C35"/>
  <c r="O34"/>
  <c r="M34"/>
  <c r="K34"/>
  <c r="I34"/>
  <c r="G34"/>
  <c r="D34"/>
  <c r="A34"/>
  <c r="O33"/>
  <c r="M33"/>
  <c r="K33"/>
  <c r="I33"/>
  <c r="G33"/>
  <c r="D33"/>
  <c r="A33"/>
  <c r="N32"/>
  <c r="L32"/>
  <c r="J32"/>
  <c r="H32"/>
  <c r="G32"/>
  <c r="C32"/>
  <c r="O31"/>
  <c r="M31"/>
  <c r="K31"/>
  <c r="I31"/>
  <c r="G31"/>
  <c r="D31"/>
  <c r="A31"/>
  <c r="O30"/>
  <c r="M30"/>
  <c r="K30"/>
  <c r="I30"/>
  <c r="G30"/>
  <c r="D30"/>
  <c r="A30"/>
  <c r="N29"/>
  <c r="L29"/>
  <c r="J29"/>
  <c r="H29"/>
  <c r="F29"/>
  <c r="E29"/>
  <c r="C29"/>
  <c r="O28"/>
  <c r="M28"/>
  <c r="K28"/>
  <c r="I28"/>
  <c r="G28"/>
  <c r="D28"/>
  <c r="A28"/>
  <c r="N27"/>
  <c r="L27"/>
  <c r="J27"/>
  <c r="H27"/>
  <c r="F27"/>
  <c r="E27"/>
  <c r="C27"/>
  <c r="N25"/>
  <c r="L25"/>
  <c r="J25"/>
  <c r="H25"/>
  <c r="F25"/>
  <c r="E25"/>
  <c r="C25"/>
  <c r="O24"/>
  <c r="M24"/>
  <c r="K24"/>
  <c r="I24"/>
  <c r="G24"/>
  <c r="D24"/>
  <c r="A24"/>
  <c r="O23"/>
  <c r="M23"/>
  <c r="K23"/>
  <c r="I23"/>
  <c r="G23"/>
  <c r="D23"/>
  <c r="A23"/>
  <c r="N22"/>
  <c r="L22"/>
  <c r="J22"/>
  <c r="H22"/>
  <c r="F22"/>
  <c r="E22"/>
  <c r="C22"/>
  <c r="O21"/>
  <c r="M21"/>
  <c r="K21"/>
  <c r="I21"/>
  <c r="G21"/>
  <c r="D21"/>
  <c r="G20"/>
  <c r="D20"/>
  <c r="G19"/>
  <c r="D19"/>
  <c r="O18"/>
  <c r="M18"/>
  <c r="K18"/>
  <c r="I18"/>
  <c r="D18"/>
  <c r="A18"/>
  <c r="O17"/>
  <c r="M17"/>
  <c r="K17"/>
  <c r="I17"/>
  <c r="G17"/>
  <c r="D17"/>
  <c r="A17"/>
  <c r="N16"/>
  <c r="L16"/>
  <c r="J16"/>
  <c r="H16"/>
  <c r="F16"/>
  <c r="E16"/>
  <c r="C16"/>
  <c r="N14"/>
  <c r="L14"/>
  <c r="J14"/>
  <c r="H14"/>
  <c r="F14"/>
  <c r="E14"/>
  <c r="C14"/>
  <c r="N13"/>
  <c r="L13"/>
  <c r="J13"/>
  <c r="H13"/>
  <c r="F13"/>
  <c r="E13"/>
  <c r="C13"/>
  <c r="N12"/>
  <c r="L12"/>
  <c r="J12"/>
  <c r="H12"/>
  <c r="F12"/>
  <c r="E12"/>
  <c r="C12"/>
  <c r="N10"/>
  <c r="L10"/>
  <c r="J10"/>
  <c r="H10"/>
  <c r="F10"/>
  <c r="E10"/>
  <c r="C10"/>
  <c r="N8"/>
  <c r="N138" s="1"/>
  <c r="L8"/>
  <c r="L138" s="1"/>
  <c r="J8"/>
  <c r="J138" s="1"/>
  <c r="H8"/>
  <c r="H138" s="1"/>
  <c r="F8"/>
  <c r="F138" s="1"/>
  <c r="E8"/>
  <c r="E138" s="1"/>
  <c r="C8"/>
  <c r="C138" s="1"/>
  <c r="B138" i="3" l="1"/>
  <c r="B9" i="1"/>
  <c r="B11"/>
  <c r="B9" i="2"/>
  <c r="B11"/>
  <c r="D28" i="3"/>
  <c r="G28"/>
  <c r="I28"/>
  <c r="K28"/>
  <c r="M28"/>
  <c r="O28"/>
  <c r="D97"/>
  <c r="G97"/>
  <c r="I97"/>
  <c r="K97"/>
  <c r="M97"/>
  <c r="O97"/>
  <c r="D37"/>
  <c r="G37"/>
  <c r="I37"/>
  <c r="K37"/>
  <c r="M37"/>
  <c r="O37"/>
  <c r="D10" i="2"/>
  <c r="G10"/>
  <c r="I10"/>
  <c r="K10"/>
  <c r="D12"/>
  <c r="G12"/>
  <c r="I12"/>
  <c r="K12"/>
  <c r="D14"/>
  <c r="G14"/>
  <c r="I14"/>
  <c r="K14"/>
  <c r="D16"/>
  <c r="G16"/>
  <c r="I16"/>
  <c r="K16"/>
  <c r="D22"/>
  <c r="G22"/>
  <c r="I22"/>
  <c r="K22"/>
  <c r="M22"/>
  <c r="O22"/>
  <c r="D25"/>
  <c r="D25" i="3" s="1"/>
  <c r="G25" i="2"/>
  <c r="I25"/>
  <c r="K25"/>
  <c r="D27"/>
  <c r="G27"/>
  <c r="I27"/>
  <c r="K27"/>
  <c r="M27"/>
  <c r="O27"/>
  <c r="D29"/>
  <c r="G29"/>
  <c r="I29"/>
  <c r="K29"/>
  <c r="M29"/>
  <c r="O29"/>
  <c r="D32"/>
  <c r="I32"/>
  <c r="K32"/>
  <c r="M32"/>
  <c r="O32"/>
  <c r="D35"/>
  <c r="G35"/>
  <c r="I35"/>
  <c r="K35"/>
  <c r="D38"/>
  <c r="G38"/>
  <c r="I38"/>
  <c r="K38"/>
  <c r="M38"/>
  <c r="O38"/>
  <c r="D41"/>
  <c r="G41"/>
  <c r="I41"/>
  <c r="K41"/>
  <c r="M41"/>
  <c r="O41"/>
  <c r="D44"/>
  <c r="G44"/>
  <c r="I44"/>
  <c r="K44"/>
  <c r="M44"/>
  <c r="O44"/>
  <c r="D47"/>
  <c r="G47"/>
  <c r="I47"/>
  <c r="K47"/>
  <c r="M47"/>
  <c r="O47"/>
  <c r="D50"/>
  <c r="G50"/>
  <c r="I50"/>
  <c r="K50"/>
  <c r="M50"/>
  <c r="O50"/>
  <c r="D53"/>
  <c r="G53"/>
  <c r="I53"/>
  <c r="K53"/>
  <c r="M53"/>
  <c r="O53"/>
  <c r="D56"/>
  <c r="G56"/>
  <c r="I56"/>
  <c r="K56"/>
  <c r="M56"/>
  <c r="O56"/>
  <c r="D59"/>
  <c r="G59"/>
  <c r="I59"/>
  <c r="K59"/>
  <c r="M59"/>
  <c r="O59"/>
  <c r="D62"/>
  <c r="G62"/>
  <c r="I62"/>
  <c r="K62"/>
  <c r="M62"/>
  <c r="O62"/>
  <c r="D65"/>
  <c r="G65"/>
  <c r="I65"/>
  <c r="K65"/>
  <c r="M65"/>
  <c r="O65"/>
  <c r="D68"/>
  <c r="G68"/>
  <c r="I68"/>
  <c r="K68"/>
  <c r="M68"/>
  <c r="O68"/>
  <c r="D71"/>
  <c r="G71"/>
  <c r="I71"/>
  <c r="K71"/>
  <c r="M71"/>
  <c r="O71"/>
  <c r="D74"/>
  <c r="G74"/>
  <c r="I74"/>
  <c r="K74"/>
  <c r="M74"/>
  <c r="O74"/>
  <c r="D77"/>
  <c r="G77"/>
  <c r="I77"/>
  <c r="K77"/>
  <c r="M77"/>
  <c r="O77"/>
  <c r="D80"/>
  <c r="G80"/>
  <c r="I80"/>
  <c r="K80"/>
  <c r="M80"/>
  <c r="O80"/>
  <c r="D83"/>
  <c r="G83"/>
  <c r="I83"/>
  <c r="K83"/>
  <c r="M83"/>
  <c r="O83"/>
  <c r="D86"/>
  <c r="G86"/>
  <c r="I86"/>
  <c r="K86"/>
  <c r="M86"/>
  <c r="O86"/>
  <c r="D89"/>
  <c r="G89"/>
  <c r="I89"/>
  <c r="K89"/>
  <c r="M89"/>
  <c r="O89"/>
  <c r="D92"/>
  <c r="G92"/>
  <c r="I92"/>
  <c r="K92"/>
  <c r="M92"/>
  <c r="O92"/>
  <c r="D95"/>
  <c r="G95"/>
  <c r="I95"/>
  <c r="K95"/>
  <c r="M95"/>
  <c r="O95"/>
  <c r="D98"/>
  <c r="G98"/>
  <c r="I98"/>
  <c r="K98"/>
  <c r="M98"/>
  <c r="O98"/>
  <c r="D102"/>
  <c r="G102"/>
  <c r="I102"/>
  <c r="K102"/>
  <c r="M102"/>
  <c r="O102"/>
  <c r="D105"/>
  <c r="G105"/>
  <c r="I105"/>
  <c r="K105"/>
  <c r="D110"/>
  <c r="D110" i="3" s="1"/>
  <c r="G110" i="2"/>
  <c r="I110"/>
  <c r="K110"/>
  <c r="M110"/>
  <c r="O110"/>
  <c r="D114"/>
  <c r="G114"/>
  <c r="I114"/>
  <c r="K114"/>
  <c r="M114"/>
  <c r="O114"/>
  <c r="G118"/>
  <c r="D123"/>
  <c r="D123" i="3" s="1"/>
  <c r="G123" i="2"/>
  <c r="I123"/>
  <c r="K123"/>
  <c r="M123"/>
  <c r="O123"/>
  <c r="D127"/>
  <c r="D127" i="3" s="1"/>
  <c r="G127" i="2"/>
  <c r="I127"/>
  <c r="K127"/>
  <c r="D129"/>
  <c r="D129" i="3" s="1"/>
  <c r="G129" i="2"/>
  <c r="I129"/>
  <c r="K129"/>
  <c r="M129"/>
  <c r="O129"/>
  <c r="D132"/>
  <c r="D132" i="3" s="1"/>
  <c r="G132" i="2"/>
  <c r="I132"/>
  <c r="K132"/>
  <c r="M132"/>
  <c r="O132"/>
  <c r="D135"/>
  <c r="D135" i="3" s="1"/>
  <c r="G135" i="2"/>
  <c r="I135"/>
  <c r="K135"/>
  <c r="D109" i="3"/>
  <c r="D108"/>
  <c r="G109"/>
  <c r="G108"/>
  <c r="I109"/>
  <c r="I108"/>
  <c r="K109"/>
  <c r="K108"/>
  <c r="M109"/>
  <c r="M108"/>
  <c r="O109"/>
  <c r="O108"/>
  <c r="D21"/>
  <c r="D20"/>
  <c r="D19"/>
  <c r="G21"/>
  <c r="G20"/>
  <c r="G19"/>
  <c r="I21"/>
  <c r="I20"/>
  <c r="I19"/>
  <c r="K21"/>
  <c r="K20"/>
  <c r="K19"/>
  <c r="M21"/>
  <c r="M20"/>
  <c r="M19"/>
  <c r="O21"/>
  <c r="O20"/>
  <c r="O19"/>
  <c r="O12" i="2"/>
  <c r="M12"/>
  <c r="O14"/>
  <c r="O127"/>
  <c r="O135"/>
  <c r="M14"/>
  <c r="M13" s="1"/>
  <c r="M135"/>
  <c r="O105"/>
  <c r="M105"/>
  <c r="O25"/>
  <c r="O35"/>
  <c r="M25"/>
  <c r="M35"/>
  <c r="M10"/>
  <c r="M16"/>
  <c r="O10"/>
  <c r="O16"/>
  <c r="M12" i="1"/>
  <c r="O12"/>
  <c r="O135"/>
  <c r="M135"/>
  <c r="O132"/>
  <c r="M129"/>
  <c r="K129"/>
  <c r="O14"/>
  <c r="O127"/>
  <c r="M14"/>
  <c r="M127"/>
  <c r="O118"/>
  <c r="M118"/>
  <c r="O110"/>
  <c r="M110"/>
  <c r="O105"/>
  <c r="M105"/>
  <c r="O98"/>
  <c r="M98"/>
  <c r="K10"/>
  <c r="K98"/>
  <c r="I10"/>
  <c r="I98"/>
  <c r="D10"/>
  <c r="D98"/>
  <c r="O95"/>
  <c r="M95"/>
  <c r="O47"/>
  <c r="M47"/>
  <c r="O35"/>
  <c r="M35"/>
  <c r="O25"/>
  <c r="O27"/>
  <c r="M25"/>
  <c r="M27"/>
  <c r="O10"/>
  <c r="O16"/>
  <c r="M10"/>
  <c r="M16"/>
  <c r="D138"/>
  <c r="D8"/>
  <c r="G138"/>
  <c r="G8"/>
  <c r="I138"/>
  <c r="I8"/>
  <c r="K138"/>
  <c r="K8"/>
  <c r="M138"/>
  <c r="M8"/>
  <c r="O138"/>
  <c r="O8"/>
  <c r="C9"/>
  <c r="E9"/>
  <c r="F9"/>
  <c r="H9"/>
  <c r="J9"/>
  <c r="L9"/>
  <c r="N9"/>
  <c r="C11"/>
  <c r="E11"/>
  <c r="F11"/>
  <c r="H11"/>
  <c r="J11"/>
  <c r="L11"/>
  <c r="N11"/>
  <c r="D13"/>
  <c r="G13"/>
  <c r="I13"/>
  <c r="K13"/>
  <c r="M13"/>
  <c r="O13"/>
  <c r="D138" i="2"/>
  <c r="D138" i="3" s="1"/>
  <c r="D8" i="2"/>
  <c r="G138"/>
  <c r="G8"/>
  <c r="I138"/>
  <c r="I8"/>
  <c r="K138"/>
  <c r="K8"/>
  <c r="M138"/>
  <c r="M8"/>
  <c r="O138"/>
  <c r="O8"/>
  <c r="C9"/>
  <c r="E9"/>
  <c r="F9"/>
  <c r="H9"/>
  <c r="J9"/>
  <c r="L9"/>
  <c r="N9"/>
  <c r="C11"/>
  <c r="E11"/>
  <c r="F11"/>
  <c r="H11"/>
  <c r="J11"/>
  <c r="L11"/>
  <c r="N11"/>
  <c r="D13"/>
  <c r="G13"/>
  <c r="I13"/>
  <c r="K13"/>
  <c r="O13"/>
  <c r="D118"/>
  <c r="D98" i="3" l="1"/>
  <c r="O11" i="1"/>
  <c r="O9"/>
  <c r="M11"/>
  <c r="M9"/>
  <c r="K11"/>
  <c r="K9"/>
  <c r="I11"/>
  <c r="I9"/>
  <c r="G11"/>
  <c r="G9"/>
  <c r="D11"/>
  <c r="D9"/>
  <c r="O11" i="2"/>
  <c r="O9"/>
  <c r="M11"/>
  <c r="M9"/>
  <c r="K11"/>
  <c r="K9"/>
  <c r="I11"/>
  <c r="I9"/>
  <c r="G11"/>
  <c r="G9"/>
  <c r="D11"/>
  <c r="D9"/>
  <c r="F150" i="3" l="1"/>
  <c r="F149"/>
  <c r="F148"/>
  <c r="F147"/>
  <c r="F146"/>
  <c r="F145"/>
  <c r="F144"/>
  <c r="F143"/>
  <c r="F142"/>
  <c r="F122"/>
  <c r="F119"/>
  <c r="F118"/>
  <c r="F117"/>
  <c r="F116"/>
  <c r="F115"/>
  <c r="F114"/>
  <c r="F107"/>
  <c r="F106"/>
  <c r="F96"/>
  <c r="F95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6"/>
  <c r="F35"/>
  <c r="F34"/>
  <c r="F33"/>
  <c r="F32"/>
  <c r="F31"/>
  <c r="F30"/>
  <c r="F18"/>
  <c r="F17"/>
  <c r="E150"/>
  <c r="E149"/>
  <c r="E148"/>
  <c r="E147"/>
  <c r="E146"/>
  <c r="E145"/>
  <c r="E144"/>
  <c r="E143"/>
  <c r="E142"/>
  <c r="E122"/>
  <c r="E119"/>
  <c r="E118"/>
  <c r="E117"/>
  <c r="E116"/>
  <c r="E115"/>
  <c r="E114"/>
  <c r="E107"/>
  <c r="E106"/>
  <c r="E96"/>
  <c r="E95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6"/>
  <c r="E35"/>
  <c r="E34"/>
  <c r="E33"/>
  <c r="E32"/>
  <c r="E31"/>
  <c r="E30"/>
  <c r="E18"/>
  <c r="E17"/>
  <c r="A124"/>
  <c r="A123"/>
  <c r="A122"/>
  <c r="A119"/>
  <c r="A117"/>
  <c r="A116"/>
  <c r="A115"/>
  <c r="A114"/>
  <c r="A103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6"/>
  <c r="A45"/>
  <c r="A43"/>
  <c r="A42"/>
  <c r="A40"/>
  <c r="A39"/>
  <c r="A36"/>
  <c r="A34"/>
  <c r="A33"/>
  <c r="A31"/>
  <c r="A30"/>
  <c r="A18"/>
  <c r="A17"/>
  <c r="N18" l="1"/>
  <c r="L18"/>
  <c r="J18"/>
  <c r="H18"/>
  <c r="G18"/>
  <c r="C18"/>
  <c r="I18" s="1"/>
  <c r="B18"/>
  <c r="N17"/>
  <c r="L17"/>
  <c r="J17"/>
  <c r="H17"/>
  <c r="G17"/>
  <c r="C17"/>
  <c r="B17"/>
  <c r="N31"/>
  <c r="L31"/>
  <c r="J31"/>
  <c r="H31"/>
  <c r="G31"/>
  <c r="C31"/>
  <c r="B31"/>
  <c r="N30"/>
  <c r="L30"/>
  <c r="J30"/>
  <c r="H30"/>
  <c r="G30"/>
  <c r="C30"/>
  <c r="B30"/>
  <c r="N34"/>
  <c r="L34"/>
  <c r="J34"/>
  <c r="H34"/>
  <c r="G34"/>
  <c r="C34"/>
  <c r="B34"/>
  <c r="N33"/>
  <c r="L33"/>
  <c r="J33"/>
  <c r="H33"/>
  <c r="G33"/>
  <c r="C33"/>
  <c r="I33" s="1"/>
  <c r="B33"/>
  <c r="N32"/>
  <c r="L32"/>
  <c r="J32"/>
  <c r="H32"/>
  <c r="G32"/>
  <c r="C32"/>
  <c r="B32"/>
  <c r="N36"/>
  <c r="L36"/>
  <c r="J36"/>
  <c r="H36"/>
  <c r="G36"/>
  <c r="C36"/>
  <c r="B36"/>
  <c r="N35"/>
  <c r="L35"/>
  <c r="J35"/>
  <c r="H35"/>
  <c r="G35"/>
  <c r="C35"/>
  <c r="B35"/>
  <c r="N40"/>
  <c r="L40"/>
  <c r="J40"/>
  <c r="H40"/>
  <c r="G40"/>
  <c r="C40"/>
  <c r="B40"/>
  <c r="N39"/>
  <c r="L39"/>
  <c r="J39"/>
  <c r="H39"/>
  <c r="G39"/>
  <c r="C39"/>
  <c r="B39"/>
  <c r="N38"/>
  <c r="L38"/>
  <c r="J38"/>
  <c r="H38"/>
  <c r="G38"/>
  <c r="C38"/>
  <c r="B38"/>
  <c r="N43"/>
  <c r="L43"/>
  <c r="J43"/>
  <c r="H43"/>
  <c r="G43"/>
  <c r="C43"/>
  <c r="B43"/>
  <c r="N42"/>
  <c r="L42"/>
  <c r="J42"/>
  <c r="H42"/>
  <c r="G42"/>
  <c r="C42"/>
  <c r="B42"/>
  <c r="N41"/>
  <c r="L41"/>
  <c r="J41"/>
  <c r="H41"/>
  <c r="G41"/>
  <c r="C41"/>
  <c r="B41"/>
  <c r="N46"/>
  <c r="L46"/>
  <c r="J46"/>
  <c r="H46"/>
  <c r="G46"/>
  <c r="C46"/>
  <c r="B46"/>
  <c r="N45"/>
  <c r="L45"/>
  <c r="J45"/>
  <c r="H45"/>
  <c r="G45"/>
  <c r="C45"/>
  <c r="B45"/>
  <c r="N44"/>
  <c r="L44"/>
  <c r="J44"/>
  <c r="H44"/>
  <c r="G44"/>
  <c r="C44"/>
  <c r="B44"/>
  <c r="N48"/>
  <c r="L48"/>
  <c r="J48"/>
  <c r="H48"/>
  <c r="G48"/>
  <c r="C48"/>
  <c r="B48"/>
  <c r="N47"/>
  <c r="L47"/>
  <c r="J47"/>
  <c r="H47"/>
  <c r="G47"/>
  <c r="C47"/>
  <c r="B47"/>
  <c r="N51"/>
  <c r="L51"/>
  <c r="J51"/>
  <c r="M51" s="1"/>
  <c r="H51"/>
  <c r="G51"/>
  <c r="C51"/>
  <c r="B51"/>
  <c r="N50"/>
  <c r="L50"/>
  <c r="J50"/>
  <c r="H50"/>
  <c r="G50"/>
  <c r="C50"/>
  <c r="B50"/>
  <c r="N49"/>
  <c r="L49"/>
  <c r="J49"/>
  <c r="H49"/>
  <c r="K49" s="1"/>
  <c r="G49"/>
  <c r="C49"/>
  <c r="B49"/>
  <c r="N54"/>
  <c r="L54"/>
  <c r="J54"/>
  <c r="H54"/>
  <c r="G54"/>
  <c r="C54"/>
  <c r="B54"/>
  <c r="N53"/>
  <c r="L53"/>
  <c r="J53"/>
  <c r="H53"/>
  <c r="G53"/>
  <c r="C53"/>
  <c r="I53" s="1"/>
  <c r="B53"/>
  <c r="N52"/>
  <c r="L52"/>
  <c r="J52"/>
  <c r="H52"/>
  <c r="G52"/>
  <c r="C52"/>
  <c r="B52"/>
  <c r="N57"/>
  <c r="L57"/>
  <c r="J57"/>
  <c r="H57"/>
  <c r="G57"/>
  <c r="C57"/>
  <c r="B57"/>
  <c r="N56"/>
  <c r="L56"/>
  <c r="J56"/>
  <c r="H56"/>
  <c r="G56"/>
  <c r="C56"/>
  <c r="B56"/>
  <c r="N55"/>
  <c r="L55"/>
  <c r="J55"/>
  <c r="H55"/>
  <c r="G55"/>
  <c r="C55"/>
  <c r="B55"/>
  <c r="N60"/>
  <c r="L60"/>
  <c r="J60"/>
  <c r="H60"/>
  <c r="G60"/>
  <c r="C60"/>
  <c r="B60"/>
  <c r="N59"/>
  <c r="L59"/>
  <c r="J59"/>
  <c r="H59"/>
  <c r="G59"/>
  <c r="C59"/>
  <c r="B59"/>
  <c r="N58"/>
  <c r="L58"/>
  <c r="J58"/>
  <c r="H58"/>
  <c r="G58"/>
  <c r="C58"/>
  <c r="B58"/>
  <c r="N63"/>
  <c r="L63"/>
  <c r="J63"/>
  <c r="H63"/>
  <c r="G63"/>
  <c r="C63"/>
  <c r="B63"/>
  <c r="N62"/>
  <c r="L62"/>
  <c r="J62"/>
  <c r="M62" s="1"/>
  <c r="H62"/>
  <c r="G62"/>
  <c r="C62"/>
  <c r="I62" s="1"/>
  <c r="B62"/>
  <c r="N61"/>
  <c r="L61"/>
  <c r="J61"/>
  <c r="H61"/>
  <c r="G61"/>
  <c r="C61"/>
  <c r="B61"/>
  <c r="N66"/>
  <c r="L66"/>
  <c r="J66"/>
  <c r="H66"/>
  <c r="G66"/>
  <c r="C66"/>
  <c r="B66"/>
  <c r="N65"/>
  <c r="L65"/>
  <c r="J65"/>
  <c r="H65"/>
  <c r="G65"/>
  <c r="C65"/>
  <c r="B65"/>
  <c r="N64"/>
  <c r="L64"/>
  <c r="J64"/>
  <c r="H64"/>
  <c r="G64"/>
  <c r="C64"/>
  <c r="B64"/>
  <c r="N69"/>
  <c r="L69"/>
  <c r="J69"/>
  <c r="H69"/>
  <c r="G69"/>
  <c r="C69"/>
  <c r="B69"/>
  <c r="N68"/>
  <c r="L68"/>
  <c r="J68"/>
  <c r="H68"/>
  <c r="G68"/>
  <c r="C68"/>
  <c r="I68" s="1"/>
  <c r="B68"/>
  <c r="N67"/>
  <c r="L67"/>
  <c r="J67"/>
  <c r="H67"/>
  <c r="G67"/>
  <c r="C67"/>
  <c r="B67"/>
  <c r="N72"/>
  <c r="L72"/>
  <c r="J72"/>
  <c r="H72"/>
  <c r="G72"/>
  <c r="C72"/>
  <c r="B72"/>
  <c r="N71"/>
  <c r="L71"/>
  <c r="J71"/>
  <c r="M71" s="1"/>
  <c r="H71"/>
  <c r="G71"/>
  <c r="C71"/>
  <c r="I71" s="1"/>
  <c r="B71"/>
  <c r="N70"/>
  <c r="L70"/>
  <c r="J70"/>
  <c r="H70"/>
  <c r="G70"/>
  <c r="C70"/>
  <c r="B70"/>
  <c r="N75"/>
  <c r="L75"/>
  <c r="J75"/>
  <c r="H75"/>
  <c r="G75"/>
  <c r="C75"/>
  <c r="B75"/>
  <c r="N74"/>
  <c r="L74"/>
  <c r="J74"/>
  <c r="H74"/>
  <c r="G74"/>
  <c r="C74"/>
  <c r="B74"/>
  <c r="N73"/>
  <c r="L73"/>
  <c r="J73"/>
  <c r="H73"/>
  <c r="G73"/>
  <c r="C73"/>
  <c r="B73"/>
  <c r="N78"/>
  <c r="L78"/>
  <c r="J78"/>
  <c r="H78"/>
  <c r="G78"/>
  <c r="C78"/>
  <c r="B78"/>
  <c r="N77"/>
  <c r="L77"/>
  <c r="J77"/>
  <c r="H77"/>
  <c r="G77"/>
  <c r="C77"/>
  <c r="I77" s="1"/>
  <c r="B77"/>
  <c r="N76"/>
  <c r="L76"/>
  <c r="J76"/>
  <c r="H76"/>
  <c r="G76"/>
  <c r="C76"/>
  <c r="B76"/>
  <c r="N81"/>
  <c r="L81"/>
  <c r="J81"/>
  <c r="H81"/>
  <c r="G81"/>
  <c r="C81"/>
  <c r="B81"/>
  <c r="N80"/>
  <c r="L80"/>
  <c r="J80"/>
  <c r="H80"/>
  <c r="G80"/>
  <c r="C80"/>
  <c r="B80"/>
  <c r="N79"/>
  <c r="L79"/>
  <c r="J79"/>
  <c r="H79"/>
  <c r="G79"/>
  <c r="C79"/>
  <c r="B79"/>
  <c r="N84"/>
  <c r="L84"/>
  <c r="J84"/>
  <c r="H84"/>
  <c r="G84"/>
  <c r="C84"/>
  <c r="B84"/>
  <c r="N83"/>
  <c r="L83"/>
  <c r="J83"/>
  <c r="H83"/>
  <c r="G83"/>
  <c r="C83"/>
  <c r="B83"/>
  <c r="N82"/>
  <c r="L82"/>
  <c r="J82"/>
  <c r="H82"/>
  <c r="G82"/>
  <c r="C82"/>
  <c r="B82"/>
  <c r="N87"/>
  <c r="L87"/>
  <c r="J87"/>
  <c r="H87"/>
  <c r="G87"/>
  <c r="C87"/>
  <c r="B87"/>
  <c r="N86"/>
  <c r="L86"/>
  <c r="J86"/>
  <c r="H86"/>
  <c r="G86"/>
  <c r="C86"/>
  <c r="I86" s="1"/>
  <c r="B86"/>
  <c r="N85"/>
  <c r="L85"/>
  <c r="J85"/>
  <c r="H85"/>
  <c r="G85"/>
  <c r="C85"/>
  <c r="B85"/>
  <c r="N90"/>
  <c r="L90"/>
  <c r="J90"/>
  <c r="H90"/>
  <c r="G90"/>
  <c r="C90"/>
  <c r="B90"/>
  <c r="N89"/>
  <c r="L89"/>
  <c r="J89"/>
  <c r="H89"/>
  <c r="G89"/>
  <c r="C89"/>
  <c r="I89" s="1"/>
  <c r="B89"/>
  <c r="N88"/>
  <c r="L88"/>
  <c r="J88"/>
  <c r="H88"/>
  <c r="G88"/>
  <c r="C88"/>
  <c r="B88"/>
  <c r="N93"/>
  <c r="L93"/>
  <c r="J93"/>
  <c r="H93"/>
  <c r="G93"/>
  <c r="C93"/>
  <c r="B93"/>
  <c r="N92"/>
  <c r="L92"/>
  <c r="J92"/>
  <c r="H92"/>
  <c r="G92"/>
  <c r="C92"/>
  <c r="B92"/>
  <c r="N91"/>
  <c r="L91"/>
  <c r="J91"/>
  <c r="H91"/>
  <c r="G91"/>
  <c r="C91"/>
  <c r="B91"/>
  <c r="N107"/>
  <c r="L107"/>
  <c r="J107"/>
  <c r="H107"/>
  <c r="G107"/>
  <c r="C107"/>
  <c r="B107"/>
  <c r="N106"/>
  <c r="L106"/>
  <c r="J106"/>
  <c r="H106"/>
  <c r="G106"/>
  <c r="C106"/>
  <c r="B106"/>
  <c r="N116"/>
  <c r="L116"/>
  <c r="J116"/>
  <c r="H116"/>
  <c r="G116"/>
  <c r="C116"/>
  <c r="B116"/>
  <c r="N115"/>
  <c r="L115"/>
  <c r="J115"/>
  <c r="H115"/>
  <c r="G115"/>
  <c r="C115"/>
  <c r="B115"/>
  <c r="N114"/>
  <c r="L114"/>
  <c r="J114"/>
  <c r="H114"/>
  <c r="G114"/>
  <c r="C114"/>
  <c r="B114"/>
  <c r="N119"/>
  <c r="L119"/>
  <c r="J119"/>
  <c r="H119"/>
  <c r="G119"/>
  <c r="C119"/>
  <c r="B119"/>
  <c r="N118"/>
  <c r="L118"/>
  <c r="J118"/>
  <c r="H118"/>
  <c r="K118" s="1"/>
  <c r="G118"/>
  <c r="C118"/>
  <c r="B118"/>
  <c r="N117"/>
  <c r="L117"/>
  <c r="J117"/>
  <c r="H117"/>
  <c r="G117"/>
  <c r="C117"/>
  <c r="B117"/>
  <c r="B123"/>
  <c r="N122"/>
  <c r="L122"/>
  <c r="J122"/>
  <c r="H122"/>
  <c r="G122"/>
  <c r="C122"/>
  <c r="B122"/>
  <c r="N96"/>
  <c r="L96"/>
  <c r="J96"/>
  <c r="H96"/>
  <c r="G96"/>
  <c r="C96"/>
  <c r="B96"/>
  <c r="N95"/>
  <c r="L95"/>
  <c r="J95"/>
  <c r="H95"/>
  <c r="G95"/>
  <c r="C95"/>
  <c r="B95"/>
  <c r="A150"/>
  <c r="A149"/>
  <c r="A148"/>
  <c r="A147"/>
  <c r="A146"/>
  <c r="A145"/>
  <c r="A144"/>
  <c r="A143"/>
  <c r="A142"/>
  <c r="D119" l="1"/>
  <c r="M115"/>
  <c r="D92"/>
  <c r="D83"/>
  <c r="D74"/>
  <c r="D65"/>
  <c r="D59"/>
  <c r="D50"/>
  <c r="O51"/>
  <c r="O48"/>
  <c r="D42"/>
  <c r="D30"/>
  <c r="O95"/>
  <c r="M96"/>
  <c r="I122"/>
  <c r="D117"/>
  <c r="D118"/>
  <c r="O118"/>
  <c r="K114"/>
  <c r="M114"/>
  <c r="O115"/>
  <c r="I116"/>
  <c r="O116"/>
  <c r="D106"/>
  <c r="M106"/>
  <c r="D107"/>
  <c r="M107"/>
  <c r="O91"/>
  <c r="M92"/>
  <c r="I93"/>
  <c r="O93"/>
  <c r="I88"/>
  <c r="K89"/>
  <c r="K90"/>
  <c r="O90"/>
  <c r="D85"/>
  <c r="M85"/>
  <c r="D86"/>
  <c r="K86"/>
  <c r="O87"/>
  <c r="O82"/>
  <c r="M83"/>
  <c r="I84"/>
  <c r="O84"/>
  <c r="D79"/>
  <c r="I80"/>
  <c r="D81"/>
  <c r="D76"/>
  <c r="M76"/>
  <c r="D77"/>
  <c r="K77"/>
  <c r="O78"/>
  <c r="O73"/>
  <c r="M74"/>
  <c r="I75"/>
  <c r="O75"/>
  <c r="O72"/>
  <c r="D67"/>
  <c r="D68"/>
  <c r="O69"/>
  <c r="O64"/>
  <c r="M65"/>
  <c r="I66"/>
  <c r="O66"/>
  <c r="O63"/>
  <c r="O60"/>
  <c r="I55"/>
  <c r="O55"/>
  <c r="D56"/>
  <c r="I57"/>
  <c r="D52"/>
  <c r="M52"/>
  <c r="D53"/>
  <c r="K53"/>
  <c r="O54"/>
  <c r="D49"/>
  <c r="O49"/>
  <c r="I47"/>
  <c r="O47"/>
  <c r="I48"/>
  <c r="K48"/>
  <c r="I44"/>
  <c r="D45"/>
  <c r="O41"/>
  <c r="I43"/>
  <c r="O43"/>
  <c r="I38"/>
  <c r="D39"/>
  <c r="O35"/>
  <c r="I36"/>
  <c r="O36"/>
  <c r="I32"/>
  <c r="K33"/>
  <c r="K34"/>
  <c r="O34"/>
  <c r="M30"/>
  <c r="O31"/>
  <c r="K96"/>
  <c r="K70"/>
  <c r="M72"/>
  <c r="M68"/>
  <c r="K61"/>
  <c r="I119"/>
  <c r="M119"/>
  <c r="D114"/>
  <c r="D115"/>
  <c r="D116"/>
  <c r="M116"/>
  <c r="O106"/>
  <c r="I107"/>
  <c r="O88"/>
  <c r="O89"/>
  <c r="I90"/>
  <c r="I85"/>
  <c r="K87"/>
  <c r="M79"/>
  <c r="O80"/>
  <c r="I76"/>
  <c r="K78"/>
  <c r="O70"/>
  <c r="K67"/>
  <c r="M69"/>
  <c r="O61"/>
  <c r="I58"/>
  <c r="O57"/>
  <c r="I52"/>
  <c r="K54"/>
  <c r="I50"/>
  <c r="M50"/>
  <c r="D47"/>
  <c r="M47"/>
  <c r="O44"/>
  <c r="I46"/>
  <c r="O38"/>
  <c r="I40"/>
  <c r="O32"/>
  <c r="O33"/>
  <c r="I34"/>
  <c r="M63"/>
  <c r="D96"/>
  <c r="O107"/>
  <c r="I91"/>
  <c r="D88"/>
  <c r="M88"/>
  <c r="D89"/>
  <c r="O85"/>
  <c r="O86"/>
  <c r="I87"/>
  <c r="I82"/>
  <c r="M81"/>
  <c r="O76"/>
  <c r="O77"/>
  <c r="I78"/>
  <c r="I73"/>
  <c r="D70"/>
  <c r="D71"/>
  <c r="O67"/>
  <c r="I64"/>
  <c r="D61"/>
  <c r="D62"/>
  <c r="O58"/>
  <c r="I60"/>
  <c r="O52"/>
  <c r="O53"/>
  <c r="I54"/>
  <c r="O46"/>
  <c r="I41"/>
  <c r="O40"/>
  <c r="I35"/>
  <c r="D32"/>
  <c r="M32"/>
  <c r="D33"/>
  <c r="I31"/>
  <c r="D17"/>
  <c r="I96"/>
  <c r="I115"/>
  <c r="I106"/>
  <c r="O45"/>
  <c r="O42"/>
  <c r="O96"/>
  <c r="D95"/>
  <c r="K117"/>
  <c r="M118"/>
  <c r="O119"/>
  <c r="I114"/>
  <c r="K115"/>
  <c r="K106"/>
  <c r="D91"/>
  <c r="I92"/>
  <c r="D93"/>
  <c r="D90"/>
  <c r="D87"/>
  <c r="D82"/>
  <c r="K83"/>
  <c r="D84"/>
  <c r="I79"/>
  <c r="D80"/>
  <c r="I81"/>
  <c r="D78"/>
  <c r="D73"/>
  <c r="I74"/>
  <c r="D75"/>
  <c r="M70"/>
  <c r="O71"/>
  <c r="D72"/>
  <c r="K72"/>
  <c r="M67"/>
  <c r="O68"/>
  <c r="D69"/>
  <c r="K69"/>
  <c r="D64"/>
  <c r="I65"/>
  <c r="D66"/>
  <c r="M61"/>
  <c r="O62"/>
  <c r="D63"/>
  <c r="K63"/>
  <c r="D58"/>
  <c r="K59"/>
  <c r="D60"/>
  <c r="D55"/>
  <c r="K56"/>
  <c r="D57"/>
  <c r="D54"/>
  <c r="M49"/>
  <c r="O50"/>
  <c r="D51"/>
  <c r="K51"/>
  <c r="D48"/>
  <c r="D44"/>
  <c r="I45"/>
  <c r="D46"/>
  <c r="D41"/>
  <c r="K42"/>
  <c r="D43"/>
  <c r="D38"/>
  <c r="K39"/>
  <c r="D40"/>
  <c r="D35"/>
  <c r="D36"/>
  <c r="D34"/>
  <c r="I30"/>
  <c r="D31"/>
  <c r="O23"/>
  <c r="O18"/>
  <c r="O59"/>
  <c r="O56"/>
  <c r="O39"/>
  <c r="M18"/>
  <c r="K119"/>
  <c r="O114"/>
  <c r="K116"/>
  <c r="K107"/>
  <c r="M91"/>
  <c r="M93"/>
  <c r="K88"/>
  <c r="M89"/>
  <c r="M90"/>
  <c r="K85"/>
  <c r="M86"/>
  <c r="M87"/>
  <c r="M82"/>
  <c r="M84"/>
  <c r="K80"/>
  <c r="K76"/>
  <c r="M77"/>
  <c r="M78"/>
  <c r="K73"/>
  <c r="M75"/>
  <c r="K71"/>
  <c r="K68"/>
  <c r="K64"/>
  <c r="M66"/>
  <c r="K62"/>
  <c r="K58"/>
  <c r="M60"/>
  <c r="M55"/>
  <c r="M57"/>
  <c r="K52"/>
  <c r="M53"/>
  <c r="M54"/>
  <c r="K50"/>
  <c r="K47"/>
  <c r="M48"/>
  <c r="M44"/>
  <c r="M46"/>
  <c r="M41"/>
  <c r="M43"/>
  <c r="M38"/>
  <c r="K40"/>
  <c r="M35"/>
  <c r="M36"/>
  <c r="K32"/>
  <c r="M33"/>
  <c r="M34"/>
  <c r="M31"/>
  <c r="O24"/>
  <c r="D122"/>
  <c r="M95"/>
  <c r="K95"/>
  <c r="M122"/>
  <c r="O117"/>
  <c r="M117"/>
  <c r="I117"/>
  <c r="K17"/>
  <c r="M17"/>
  <c r="D18"/>
  <c r="O17"/>
  <c r="I17"/>
  <c r="K18"/>
  <c r="K30"/>
  <c r="O30"/>
  <c r="K31"/>
  <c r="K35"/>
  <c r="K36"/>
  <c r="M40"/>
  <c r="K38"/>
  <c r="I39"/>
  <c r="M39"/>
  <c r="K41"/>
  <c r="I42"/>
  <c r="M42"/>
  <c r="K43"/>
  <c r="K45"/>
  <c r="K44"/>
  <c r="M45"/>
  <c r="K46"/>
  <c r="I49"/>
  <c r="I51"/>
  <c r="K55"/>
  <c r="I56"/>
  <c r="M56"/>
  <c r="K57"/>
  <c r="M58"/>
  <c r="I59"/>
  <c r="M59"/>
  <c r="K60"/>
  <c r="I61"/>
  <c r="I63"/>
  <c r="M64"/>
  <c r="K65"/>
  <c r="O65"/>
  <c r="K66"/>
  <c r="I67"/>
  <c r="I69"/>
  <c r="I70"/>
  <c r="I72"/>
  <c r="M73"/>
  <c r="K74"/>
  <c r="O74"/>
  <c r="K75"/>
  <c r="K79"/>
  <c r="O79"/>
  <c r="M80"/>
  <c r="K81"/>
  <c r="O81"/>
  <c r="O83"/>
  <c r="K82"/>
  <c r="I83"/>
  <c r="K84"/>
  <c r="K92"/>
  <c r="O92"/>
  <c r="K91"/>
  <c r="K93"/>
  <c r="I118"/>
  <c r="K122"/>
  <c r="O122"/>
  <c r="I95"/>
  <c r="N150"/>
  <c r="N149"/>
  <c r="N148"/>
  <c r="N147"/>
  <c r="N146"/>
  <c r="N145"/>
  <c r="N144"/>
  <c r="N143"/>
  <c r="N142"/>
  <c r="L150"/>
  <c r="L149"/>
  <c r="L148"/>
  <c r="L147"/>
  <c r="L146"/>
  <c r="L145"/>
  <c r="L144"/>
  <c r="L143"/>
  <c r="L142"/>
  <c r="H150"/>
  <c r="H149"/>
  <c r="H148"/>
  <c r="H147"/>
  <c r="H146"/>
  <c r="H145"/>
  <c r="H144"/>
  <c r="H143"/>
  <c r="H142"/>
  <c r="J150"/>
  <c r="J149"/>
  <c r="J148"/>
  <c r="J147"/>
  <c r="J146"/>
  <c r="J145"/>
  <c r="J144"/>
  <c r="J143"/>
  <c r="J142"/>
  <c r="C150"/>
  <c r="C149"/>
  <c r="C148"/>
  <c r="C147"/>
  <c r="C146"/>
  <c r="C145"/>
  <c r="C144"/>
  <c r="C143"/>
  <c r="C142"/>
  <c r="B150"/>
  <c r="B149"/>
  <c r="B148"/>
  <c r="B147"/>
  <c r="B146"/>
  <c r="B145"/>
  <c r="B144"/>
  <c r="B143"/>
  <c r="B142"/>
  <c r="D150" l="1"/>
  <c r="D149"/>
  <c r="D146"/>
  <c r="D145"/>
  <c r="O150"/>
  <c r="M150"/>
  <c r="K150"/>
  <c r="I150"/>
  <c r="G150"/>
  <c r="O149"/>
  <c r="M149"/>
  <c r="K149"/>
  <c r="I149"/>
  <c r="G149"/>
  <c r="O148"/>
  <c r="M148"/>
  <c r="K148"/>
  <c r="I148"/>
  <c r="G148"/>
  <c r="D148"/>
  <c r="O147"/>
  <c r="M147"/>
  <c r="K147"/>
  <c r="I147"/>
  <c r="G147"/>
  <c r="D147"/>
  <c r="O146"/>
  <c r="M146"/>
  <c r="K146"/>
  <c r="I146"/>
  <c r="G146"/>
  <c r="O145"/>
  <c r="M145"/>
  <c r="K145"/>
  <c r="I145"/>
  <c r="G145"/>
  <c r="O144"/>
  <c r="M144"/>
  <c r="K144"/>
  <c r="I144"/>
  <c r="G144"/>
  <c r="D144"/>
  <c r="O143"/>
  <c r="M143"/>
  <c r="K143"/>
  <c r="I143"/>
  <c r="G143"/>
  <c r="D143"/>
  <c r="O142"/>
  <c r="M142"/>
  <c r="K142"/>
  <c r="I142"/>
  <c r="G142"/>
  <c r="L8"/>
  <c r="J8"/>
  <c r="H8"/>
  <c r="F8"/>
  <c r="E8"/>
  <c r="C8"/>
  <c r="N121"/>
  <c r="L121"/>
  <c r="H121"/>
  <c r="F121"/>
  <c r="E121"/>
  <c r="B121"/>
  <c r="N94"/>
  <c r="L94"/>
  <c r="J94"/>
  <c r="H94"/>
  <c r="F94"/>
  <c r="E94"/>
  <c r="C94"/>
  <c r="B94"/>
  <c r="N16"/>
  <c r="L16"/>
  <c r="C16"/>
  <c r="B16"/>
  <c r="F12"/>
  <c r="E12"/>
  <c r="C12"/>
  <c r="G94" l="1"/>
  <c r="G121"/>
  <c r="G12"/>
  <c r="N8"/>
  <c r="O8" s="1"/>
  <c r="N12"/>
  <c r="L12"/>
  <c r="J12"/>
  <c r="J11" s="1"/>
  <c r="H12"/>
  <c r="H11" s="1"/>
  <c r="B8"/>
  <c r="B12"/>
  <c r="D12" s="1"/>
  <c r="O121"/>
  <c r="J121"/>
  <c r="K121" s="1"/>
  <c r="C121"/>
  <c r="I121" s="1"/>
  <c r="O16"/>
  <c r="J16"/>
  <c r="M16" s="1"/>
  <c r="M8"/>
  <c r="K8"/>
  <c r="I8"/>
  <c r="G8"/>
  <c r="D8"/>
  <c r="O94"/>
  <c r="M94"/>
  <c r="K94"/>
  <c r="I94"/>
  <c r="D94"/>
  <c r="H16"/>
  <c r="F16"/>
  <c r="E16"/>
  <c r="D16"/>
  <c r="F11"/>
  <c r="N14"/>
  <c r="E11"/>
  <c r="C11"/>
  <c r="D142"/>
  <c r="H14"/>
  <c r="I12" l="1"/>
  <c r="K12"/>
  <c r="K11" s="1"/>
  <c r="N11"/>
  <c r="O12"/>
  <c r="O11" s="1"/>
  <c r="L11"/>
  <c r="M12"/>
  <c r="E14"/>
  <c r="F14"/>
  <c r="L14"/>
  <c r="O14" s="1"/>
  <c r="J14"/>
  <c r="M121"/>
  <c r="D121"/>
  <c r="O25"/>
  <c r="O26"/>
  <c r="K16"/>
  <c r="G16"/>
  <c r="M11"/>
  <c r="N13"/>
  <c r="L13"/>
  <c r="C14"/>
  <c r="I14" s="1"/>
  <c r="J10"/>
  <c r="I16"/>
  <c r="B14"/>
  <c r="D11"/>
  <c r="I11"/>
  <c r="B11"/>
  <c r="G11"/>
  <c r="G14" l="1"/>
  <c r="M14"/>
  <c r="E13"/>
  <c r="K14"/>
  <c r="N10"/>
  <c r="N9" s="1"/>
  <c r="H10"/>
  <c r="H9" s="1"/>
  <c r="L10"/>
  <c r="M10" s="1"/>
  <c r="M9" s="1"/>
  <c r="E10"/>
  <c r="E9" s="1"/>
  <c r="F10"/>
  <c r="F9" s="1"/>
  <c r="C10"/>
  <c r="C9" s="1"/>
  <c r="F13"/>
  <c r="B13"/>
  <c r="O13"/>
  <c r="J13"/>
  <c r="I13"/>
  <c r="H13"/>
  <c r="C13"/>
  <c r="D14"/>
  <c r="D13" s="1"/>
  <c r="B10"/>
  <c r="B9" s="1"/>
  <c r="J9"/>
  <c r="G13" l="1"/>
  <c r="M13"/>
  <c r="K13"/>
  <c r="I10"/>
  <c r="I9" s="1"/>
  <c r="K10"/>
  <c r="K9" s="1"/>
  <c r="L9"/>
  <c r="O10"/>
  <c r="O9" s="1"/>
  <c r="G10"/>
  <c r="G9" s="1"/>
  <c r="D10"/>
  <c r="D9" s="1"/>
</calcChain>
</file>

<file path=xl/sharedStrings.xml><?xml version="1.0" encoding="utf-8"?>
<sst xmlns="http://schemas.openxmlformats.org/spreadsheetml/2006/main" count="350" uniqueCount="111">
  <si>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</si>
  <si>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</si>
  <si>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</si>
  <si>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</si>
  <si>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</si>
  <si>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</si>
  <si>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</si>
  <si>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</si>
  <si>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</si>
  <si>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</si>
  <si>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</si>
  <si>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</si>
  <si>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</si>
  <si>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</si>
  <si>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</si>
  <si>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r>
      <rPr>
        <b/>
        <sz val="8"/>
        <rFont val="Arial Cyr"/>
        <charset val="204"/>
      </rPr>
      <t xml:space="preserve">2015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</si>
  <si>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</si>
  <si>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</si>
  <si>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2018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</si>
  <si>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2019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</si>
  <si>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</si>
  <si>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</si>
  <si>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</si>
  <si>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</si>
  <si>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</si>
  <si>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</si>
  <si>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</si>
  <si>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</si>
  <si>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</si>
  <si>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</si>
  <si>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</si>
  <si>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</si>
  <si>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</si>
  <si>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</si>
  <si>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</si>
  <si>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</si>
  <si>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</si>
  <si>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</si>
  <si>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</si>
  <si>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</si>
  <si>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</si>
  <si>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</si>
  <si>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</si>
  <si>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</si>
  <si>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</si>
  <si>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</si>
  <si>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</si>
  <si>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</si>
  <si>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</si>
  <si>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</si>
  <si>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</si>
  <si>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</si>
  <si>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</si>
  <si>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</si>
  <si>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</si>
  <si>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</si>
  <si>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</si>
  <si>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</si>
  <si>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</si>
  <si>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</si>
  <si>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</si>
  <si>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</si>
  <si>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</si>
  <si>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</si>
  <si>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Латипова Ирина Вячеславовна</t>
  </si>
  <si>
    <t xml:space="preserve">эл.почта: fin2.econom@rkursk.ru  </t>
  </si>
  <si>
    <t>Телефон: (4712)701165</t>
  </si>
  <si>
    <r>
      <rPr>
        <b/>
        <sz val="11"/>
        <color theme="1"/>
        <rFont val="Calibri"/>
        <family val="2"/>
        <charset val="204"/>
        <scheme val="minor"/>
      </rPr>
      <t>Необхадима помощь?</t>
    </r>
    <r>
      <rPr>
        <sz val="11"/>
        <color theme="1"/>
        <rFont val="Calibri"/>
        <family val="2"/>
        <charset val="204"/>
        <scheme val="minor"/>
      </rPr>
      <t xml:space="preserve"> Звоните, пишите.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</si>
  <si>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</si>
  <si>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</si>
  <si>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</si>
  <si>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</si>
  <si>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</si>
  <si>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</si>
  <si>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Уважаемые коллеги!</t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</si>
  <si>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</si>
  <si>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отчет за 3 месяца</t>
    </r>
  </si>
  <si>
    <t>Среднесписочная численность по муниципальным</t>
  </si>
  <si>
    <t>Среднемесячная начисленная заработная плата по муниципальным</t>
  </si>
  <si>
    <t>Черемисиновскому району  на 2018-2020 годы</t>
  </si>
  <si>
    <t>СХПК "Новая жизнь"</t>
  </si>
  <si>
    <t>СХПК "Комсомолец"</t>
  </si>
  <si>
    <t>ООО "АВАНГАРД-АГРО-КУРСК" Черем подразделение</t>
  </si>
  <si>
    <t>ООО "Курск-Агро" Черемисиновское подразделение</t>
  </si>
  <si>
    <t>ООО "Курскзернопром"</t>
  </si>
  <si>
    <t>МУ БО «Ромашка»</t>
  </si>
  <si>
    <t>Редакция газеты "Слово народа"</t>
  </si>
  <si>
    <t>Филиал ОАО «МРСКЦентра» «Курскэнерго»</t>
  </si>
  <si>
    <t>АНО "Водоснабжение Черемисиновского района"</t>
  </si>
  <si>
    <t>МУП "Водоканал-Сервис"</t>
  </si>
  <si>
    <t>ЗАО «Тандер»магазин магнит «Раунд»</t>
  </si>
  <si>
    <t>П.О. «Черемисновское»</t>
  </si>
  <si>
    <t>ООО "Единство"</t>
  </si>
  <si>
    <t>Пятерочка</t>
  </si>
  <si>
    <t>ГКС</t>
  </si>
  <si>
    <t>ООО "Черемисиновское хлебоприемное предприятие"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</si>
  <si>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</si>
  <si>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</si>
  <si>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</si>
  <si>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</si>
  <si>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</si>
  <si>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</si>
  <si>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 сельсовет</t>
  </si>
  <si>
    <t>Михайловский сельсовет</t>
  </si>
  <si>
    <t>Ниженский сельсовет</t>
  </si>
  <si>
    <t>Петровский сельсовет</t>
  </si>
  <si>
    <t>Покровский сельсовет</t>
  </si>
  <si>
    <t>Русановский сельсовет</t>
  </si>
  <si>
    <t>Стакановский сельсовет</t>
  </si>
  <si>
    <t>Удеревский сельсовет</t>
  </si>
  <si>
    <t>П.О. "Черемисиновское"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</si>
</sst>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9"/>
      <color rgb="FFFF0000"/>
      <name val="Arial Cyr"/>
      <charset val="204"/>
    </font>
    <font>
      <b/>
      <sz val="9"/>
      <color rgb="FFFF0000"/>
      <name val="Calibri"/>
      <family val="2"/>
      <charset val="204"/>
      <scheme val="minor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165" fontId="5" fillId="2" borderId="0" xfId="0" applyNumberFormat="1" applyFont="1" applyFill="1" applyBorder="1" applyProtection="1">
      <protection locked="0"/>
    </xf>
    <xf numFmtId="0" fontId="12" fillId="0" borderId="0" xfId="0" applyFont="1"/>
    <xf numFmtId="0" fontId="13" fillId="0" borderId="0" xfId="0" applyFont="1"/>
    <xf numFmtId="0" fontId="21" fillId="0" borderId="0" xfId="0" applyFont="1"/>
    <xf numFmtId="0" fontId="14" fillId="0" borderId="0" xfId="0" applyFont="1"/>
    <xf numFmtId="0" fontId="28" fillId="3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Protection="1">
      <protection locked="0"/>
    </xf>
    <xf numFmtId="165" fontId="11" fillId="2" borderId="1" xfId="0" applyNumberFormat="1" applyFont="1" applyFill="1" applyBorder="1" applyProtection="1">
      <protection locked="0"/>
    </xf>
    <xf numFmtId="0" fontId="30" fillId="3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3" fillId="6" borderId="0" xfId="0" applyFont="1" applyFill="1"/>
    <xf numFmtId="0" fontId="3" fillId="6" borderId="0" xfId="0" applyFont="1" applyFill="1" applyProtection="1">
      <protection locked="0"/>
    </xf>
    <xf numFmtId="0" fontId="5" fillId="6" borderId="1" xfId="0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6" borderId="1" xfId="0" applyFont="1" applyFill="1" applyBorder="1"/>
    <xf numFmtId="0" fontId="1" fillId="0" borderId="1" xfId="0" applyFont="1" applyBorder="1" applyAlignment="1" applyProtection="1">
      <alignment wrapText="1"/>
      <protection locked="0"/>
    </xf>
    <xf numFmtId="0" fontId="1" fillId="6" borderId="1" xfId="0" applyFont="1" applyFill="1" applyBorder="1" applyAlignment="1" applyProtection="1">
      <alignment wrapText="1"/>
      <protection locked="0"/>
    </xf>
    <xf numFmtId="0" fontId="1" fillId="0" borderId="1" xfId="0" applyFont="1" applyBorder="1" applyAlignment="1"/>
    <xf numFmtId="0" fontId="20" fillId="0" borderId="1" xfId="0" applyFont="1" applyFill="1" applyBorder="1" applyAlignment="1">
      <alignment wrapText="1"/>
    </xf>
    <xf numFmtId="165" fontId="20" fillId="0" borderId="1" xfId="0" applyNumberFormat="1" applyFont="1" applyFill="1" applyBorder="1" applyAlignment="1" applyProtection="1">
      <alignment vertical="top"/>
    </xf>
    <xf numFmtId="165" fontId="20" fillId="0" borderId="1" xfId="0" applyNumberFormat="1" applyFont="1" applyFill="1" applyBorder="1" applyProtection="1"/>
    <xf numFmtId="165" fontId="20" fillId="6" borderId="1" xfId="0" applyNumberFormat="1" applyFont="1" applyFill="1" applyBorder="1" applyProtection="1"/>
    <xf numFmtId="0" fontId="7" fillId="0" borderId="1" xfId="0" applyFont="1" applyFill="1" applyBorder="1" applyAlignment="1">
      <alignment horizontal="right" wrapText="1"/>
    </xf>
    <xf numFmtId="165" fontId="4" fillId="0" borderId="1" xfId="0" applyNumberFormat="1" applyFont="1" applyFill="1" applyBorder="1" applyAlignment="1" applyProtection="1">
      <alignment vertical="top"/>
    </xf>
    <xf numFmtId="165" fontId="5" fillId="0" borderId="1" xfId="0" applyNumberFormat="1" applyFont="1" applyFill="1" applyBorder="1" applyProtection="1"/>
    <xf numFmtId="165" fontId="11" fillId="6" borderId="1" xfId="0" applyNumberFormat="1" applyFont="1" applyFill="1" applyBorder="1" applyProtection="1"/>
    <xf numFmtId="165" fontId="11" fillId="0" borderId="1" xfId="0" applyNumberFormat="1" applyFont="1" applyFill="1" applyBorder="1" applyProtection="1"/>
    <xf numFmtId="0" fontId="25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/>
    <xf numFmtId="165" fontId="0" fillId="6" borderId="1" xfId="0" applyNumberFormat="1" applyFill="1" applyBorder="1"/>
    <xf numFmtId="0" fontId="16" fillId="0" borderId="1" xfId="0" applyFont="1" applyFill="1" applyBorder="1" applyAlignment="1">
      <alignment wrapText="1"/>
    </xf>
    <xf numFmtId="165" fontId="16" fillId="0" borderId="1" xfId="0" applyNumberFormat="1" applyFont="1" applyFill="1" applyBorder="1" applyAlignment="1" applyProtection="1">
      <alignment vertical="top"/>
    </xf>
    <xf numFmtId="165" fontId="16" fillId="0" borderId="1" xfId="0" applyNumberFormat="1" applyFont="1" applyFill="1" applyBorder="1" applyProtection="1"/>
    <xf numFmtId="165" fontId="16" fillId="6" borderId="1" xfId="0" applyNumberFormat="1" applyFont="1" applyFill="1" applyBorder="1" applyProtection="1"/>
    <xf numFmtId="165" fontId="4" fillId="2" borderId="1" xfId="0" applyNumberFormat="1" applyFont="1" applyFill="1" applyBorder="1" applyAlignment="1" applyProtection="1">
      <alignment vertical="top"/>
      <protection locked="0"/>
    </xf>
    <xf numFmtId="165" fontId="17" fillId="0" borderId="1" xfId="0" applyNumberFormat="1" applyFont="1" applyFill="1" applyBorder="1" applyProtection="1"/>
    <xf numFmtId="0" fontId="10" fillId="0" borderId="1" xfId="0" applyFont="1" applyFill="1" applyBorder="1" applyAlignment="1">
      <alignment wrapText="1"/>
    </xf>
    <xf numFmtId="165" fontId="16" fillId="0" borderId="1" xfId="0" applyNumberFormat="1" applyFont="1" applyFill="1" applyBorder="1" applyAlignment="1" applyProtection="1">
      <alignment vertical="top"/>
      <protection locked="0"/>
    </xf>
    <xf numFmtId="165" fontId="16" fillId="0" borderId="1" xfId="0" applyNumberFormat="1" applyFont="1" applyFill="1" applyBorder="1" applyProtection="1">
      <protection locked="0"/>
    </xf>
    <xf numFmtId="165" fontId="17" fillId="0" borderId="1" xfId="0" applyNumberFormat="1" applyFont="1" applyFill="1" applyBorder="1" applyProtection="1">
      <protection locked="0"/>
    </xf>
    <xf numFmtId="165" fontId="17" fillId="6" borderId="1" xfId="0" applyNumberFormat="1" applyFont="1" applyFill="1" applyBorder="1" applyProtection="1">
      <protection locked="0"/>
    </xf>
    <xf numFmtId="165" fontId="16" fillId="6" borderId="1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 applyProtection="1">
      <alignment vertical="top"/>
      <protection locked="0"/>
    </xf>
    <xf numFmtId="165" fontId="0" fillId="0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8" fillId="0" borderId="1" xfId="0" applyNumberFormat="1" applyFont="1" applyFill="1" applyBorder="1" applyProtection="1">
      <protection locked="0"/>
    </xf>
    <xf numFmtId="165" fontId="0" fillId="6" borderId="1" xfId="0" applyNumberFormat="1" applyFill="1" applyBorder="1" applyProtection="1">
      <protection locked="0"/>
    </xf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Protection="1"/>
    <xf numFmtId="165" fontId="15" fillId="0" borderId="1" xfId="0" applyNumberFormat="1" applyFont="1" applyFill="1" applyBorder="1" applyProtection="1"/>
    <xf numFmtId="165" fontId="4" fillId="0" borderId="1" xfId="0" applyNumberFormat="1" applyFont="1" applyFill="1" applyBorder="1" applyProtection="1">
      <protection locked="0"/>
    </xf>
    <xf numFmtId="165" fontId="15" fillId="0" borderId="1" xfId="0" applyNumberFormat="1" applyFont="1" applyFill="1" applyBorder="1" applyProtection="1">
      <protection locked="0"/>
    </xf>
    <xf numFmtId="165" fontId="15" fillId="6" borderId="1" xfId="0" applyNumberFormat="1" applyFont="1" applyFill="1" applyBorder="1" applyProtection="1">
      <protection locked="0"/>
    </xf>
    <xf numFmtId="0" fontId="29" fillId="4" borderId="1" xfId="0" applyFont="1" applyFill="1" applyBorder="1" applyAlignment="1">
      <alignment horizontal="left" vertical="center" wrapText="1"/>
    </xf>
    <xf numFmtId="165" fontId="4" fillId="6" borderId="1" xfId="0" applyNumberFormat="1" applyFont="1" applyFill="1" applyBorder="1" applyProtection="1"/>
    <xf numFmtId="0" fontId="18" fillId="0" borderId="1" xfId="0" applyFont="1" applyFill="1" applyBorder="1" applyAlignment="1">
      <alignment wrapText="1"/>
    </xf>
    <xf numFmtId="165" fontId="18" fillId="0" borderId="1" xfId="0" applyNumberFormat="1" applyFont="1" applyFill="1" applyBorder="1" applyAlignment="1" applyProtection="1">
      <alignment vertical="top"/>
    </xf>
    <xf numFmtId="165" fontId="18" fillId="0" borderId="1" xfId="0" applyNumberFormat="1" applyFont="1" applyFill="1" applyBorder="1" applyProtection="1"/>
    <xf numFmtId="165" fontId="19" fillId="0" borderId="1" xfId="0" applyNumberFormat="1" applyFont="1" applyFill="1" applyBorder="1" applyProtection="1"/>
    <xf numFmtId="165" fontId="18" fillId="6" borderId="1" xfId="0" applyNumberFormat="1" applyFont="1" applyFill="1" applyBorder="1" applyProtection="1"/>
    <xf numFmtId="165" fontId="15" fillId="2" borderId="1" xfId="0" applyNumberFormat="1" applyFont="1" applyFill="1" applyBorder="1" applyAlignment="1" applyProtection="1">
      <alignment vertical="top"/>
      <protection locked="0"/>
    </xf>
    <xf numFmtId="165" fontId="11" fillId="0" borderId="1" xfId="0" applyNumberFormat="1" applyFont="1" applyFill="1" applyBorder="1" applyProtection="1">
      <protection locked="0"/>
    </xf>
    <xf numFmtId="165" fontId="16" fillId="2" borderId="1" xfId="0" applyNumberFormat="1" applyFont="1" applyFill="1" applyBorder="1" applyAlignment="1" applyProtection="1">
      <alignment vertical="top"/>
      <protection locked="0"/>
    </xf>
    <xf numFmtId="165" fontId="6" fillId="2" borderId="1" xfId="0" applyNumberFormat="1" applyFont="1" applyFill="1" applyBorder="1" applyProtection="1">
      <protection locked="0"/>
    </xf>
    <xf numFmtId="165" fontId="6" fillId="0" borderId="1" xfId="0" applyNumberFormat="1" applyFont="1" applyFill="1" applyBorder="1" applyProtection="1"/>
    <xf numFmtId="165" fontId="15" fillId="2" borderId="1" xfId="0" applyNumberFormat="1" applyFont="1" applyFill="1" applyBorder="1" applyAlignment="1" applyProtection="1">
      <alignment vertical="top"/>
    </xf>
    <xf numFmtId="165" fontId="11" fillId="2" borderId="1" xfId="0" applyNumberFormat="1" applyFont="1" applyFill="1" applyBorder="1" applyProtection="1"/>
    <xf numFmtId="165" fontId="6" fillId="6" borderId="1" xfId="0" applyNumberFormat="1" applyFont="1" applyFill="1" applyBorder="1" applyProtection="1">
      <protection locked="0"/>
    </xf>
    <xf numFmtId="165" fontId="18" fillId="0" borderId="1" xfId="0" applyNumberFormat="1" applyFont="1" applyFill="1" applyBorder="1" applyAlignment="1" applyProtection="1">
      <alignment vertical="top"/>
      <protection locked="0"/>
    </xf>
    <xf numFmtId="165" fontId="18" fillId="0" borderId="1" xfId="0" applyNumberFormat="1" applyFont="1" applyFill="1" applyBorder="1" applyProtection="1">
      <protection locked="0"/>
    </xf>
    <xf numFmtId="165" fontId="18" fillId="6" borderId="1" xfId="0" applyNumberFormat="1" applyFont="1" applyFill="1" applyBorder="1" applyProtection="1">
      <protection locked="0"/>
    </xf>
    <xf numFmtId="0" fontId="22" fillId="0" borderId="1" xfId="0" applyFont="1" applyFill="1" applyBorder="1" applyAlignment="1">
      <alignment wrapText="1"/>
    </xf>
    <xf numFmtId="165" fontId="22" fillId="0" borderId="1" xfId="0" applyNumberFormat="1" applyFont="1" applyFill="1" applyBorder="1" applyAlignment="1" applyProtection="1">
      <alignment vertical="top"/>
      <protection locked="0"/>
    </xf>
    <xf numFmtId="165" fontId="21" fillId="0" borderId="1" xfId="0" applyNumberFormat="1" applyFont="1" applyFill="1" applyBorder="1" applyProtection="1">
      <protection locked="0"/>
    </xf>
    <xf numFmtId="165" fontId="22" fillId="0" borderId="1" xfId="0" applyNumberFormat="1" applyFont="1" applyFill="1" applyBorder="1" applyProtection="1">
      <protection locked="0"/>
    </xf>
    <xf numFmtId="165" fontId="21" fillId="0" borderId="1" xfId="0" applyNumberFormat="1" applyFont="1" applyFill="1" applyBorder="1" applyProtection="1"/>
    <xf numFmtId="165" fontId="21" fillId="6" borderId="1" xfId="0" applyNumberFormat="1" applyFont="1" applyFill="1" applyBorder="1" applyProtection="1">
      <protection locked="0"/>
    </xf>
    <xf numFmtId="0" fontId="31" fillId="5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wrapText="1"/>
    </xf>
    <xf numFmtId="165" fontId="21" fillId="2" borderId="1" xfId="0" applyNumberFormat="1" applyFont="1" applyFill="1" applyBorder="1" applyAlignment="1" applyProtection="1">
      <alignment vertical="top"/>
      <protection locked="0"/>
    </xf>
    <xf numFmtId="165" fontId="21" fillId="2" borderId="1" xfId="0" applyNumberFormat="1" applyFont="1" applyFill="1" applyBorder="1" applyProtection="1">
      <protection locked="0"/>
    </xf>
    <xf numFmtId="165" fontId="22" fillId="2" borderId="1" xfId="0" applyNumberFormat="1" applyFont="1" applyFill="1" applyBorder="1" applyProtection="1">
      <protection locked="0"/>
    </xf>
    <xf numFmtId="165" fontId="35" fillId="6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/>
    <xf numFmtId="165" fontId="0" fillId="0" borderId="1" xfId="0" applyNumberFormat="1" applyFill="1" applyBorder="1"/>
    <xf numFmtId="165" fontId="32" fillId="0" borderId="1" xfId="0" applyNumberFormat="1" applyFont="1" applyFill="1" applyBorder="1" applyProtection="1"/>
    <xf numFmtId="165" fontId="33" fillId="0" borderId="1" xfId="0" applyNumberFormat="1" applyFont="1" applyFill="1" applyBorder="1" applyProtection="1">
      <protection locked="0"/>
    </xf>
    <xf numFmtId="165" fontId="34" fillId="0" borderId="1" xfId="0" applyNumberFormat="1" applyFont="1" applyFill="1" applyBorder="1" applyProtection="1"/>
    <xf numFmtId="4" fontId="18" fillId="0" borderId="1" xfId="0" applyNumberFormat="1" applyFont="1" applyFill="1" applyBorder="1" applyProtection="1"/>
    <xf numFmtId="4" fontId="21" fillId="2" borderId="1" xfId="0" applyNumberFormat="1" applyFont="1" applyFill="1" applyBorder="1" applyProtection="1">
      <protection locked="0"/>
    </xf>
    <xf numFmtId="0" fontId="27" fillId="0" borderId="1" xfId="0" applyFont="1" applyBorder="1" applyAlignment="1" applyProtection="1">
      <alignment horizontal="center"/>
      <protection locked="0"/>
    </xf>
    <xf numFmtId="0" fontId="24" fillId="0" borderId="0" xfId="0" applyFont="1" applyFill="1" applyAlignment="1">
      <alignment horizontal="left" vertical="center" wrapText="1" shrinkToFit="1"/>
    </xf>
    <xf numFmtId="0" fontId="1" fillId="0" borderId="1" xfId="0" applyFont="1" applyBorder="1" applyAlignment="1" applyProtection="1">
      <alignment horizont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8;&#1086;&#1075;&#1085;&#1086;&#1079;%20&#1089;&#1101;&#1088;%20&#1085;&#1072;%202017%20&#1075;&#1086;&#1076;%20&#1080;%20&#1085;&#1072;%20&#1087;&#1077;&#1088;&#1080;&#1086;&#1076;%202018-2020%20&#1075;&#1086;&#1076;/&#1055;&#1088;&#1086;&#1075;&#1085;&#1086;&#1079;/&#1060;&#1086;&#1088;&#1084;&#1099;%20&#1076;&#1083;&#1103;%20&#1086;&#1090;&#1087;&#1088;&#1072;&#1074;&#1082;&#1080;/&#1058;&#1088;&#1091;&#1076;/&#1058;&#1088;&#1091;&#1076;%202017(&#1073;&#1072;&#1079;&#1086;&#1074;&#1099;&#1081;%20&#1074;&#1072;&#1088;&#1080;&#1072;&#1085;&#1090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СХПК "Новая жизнь"</v>
          </cell>
        </row>
        <row r="18">
          <cell r="A18" t="str">
            <v>СХПК "Комсомолец"</v>
          </cell>
        </row>
        <row r="23">
          <cell r="A23" t="str">
            <v>(наименование предприятия, организации)</v>
          </cell>
        </row>
        <row r="24">
          <cell r="A24" t="str">
            <v>(наименование предприятия, организации)</v>
          </cell>
        </row>
        <row r="28">
          <cell r="A28" t="str">
            <v>ООО "Курскзернопром"</v>
          </cell>
        </row>
        <row r="36">
          <cell r="A36" t="str">
            <v>МУ БО «Ромашка»</v>
          </cell>
        </row>
        <row r="42">
          <cell r="A42" t="str">
            <v>(наименование предприятия, организации)</v>
          </cell>
        </row>
        <row r="43">
          <cell r="A43" t="str">
            <v>(наименование предприятия, организации)</v>
          </cell>
        </row>
        <row r="45">
          <cell r="A45" t="str">
            <v>(наименование предприятия, организации)</v>
          </cell>
        </row>
        <row r="46">
          <cell r="A46" t="str">
            <v>(наименование предприятия, организации)</v>
          </cell>
        </row>
        <row r="48">
          <cell r="A48" t="str">
            <v>Редакция газеты "Слово народа"</v>
          </cell>
        </row>
        <row r="49">
          <cell r="A49" t="str">
            <v>(наименование предприятия, организации)</v>
          </cell>
        </row>
        <row r="51">
          <cell r="A51" t="str">
            <v>(наименование предприятия, организации)</v>
          </cell>
        </row>
        <row r="52">
          <cell r="A52" t="str">
            <v>(наименование предприятия, организации)</v>
          </cell>
        </row>
        <row r="54">
          <cell r="A54" t="str">
            <v>(наименование предприятия, организации)</v>
          </cell>
        </row>
        <row r="55">
          <cell r="A55" t="str">
            <v>(наименование предприятия, организации)</v>
          </cell>
        </row>
        <row r="57">
          <cell r="A57" t="str">
            <v>(наименование предприятия, организации)</v>
          </cell>
        </row>
        <row r="58">
          <cell r="A58" t="str">
            <v>(наименование предприятия, организации)</v>
          </cell>
        </row>
        <row r="60">
          <cell r="A60" t="str">
            <v>(наименование предприятия, организации)</v>
          </cell>
        </row>
        <row r="61">
          <cell r="A61" t="str">
            <v>(наименование предприятия, организации)</v>
          </cell>
        </row>
        <row r="63">
          <cell r="A63" t="str">
            <v>(наименование предприятия, организации)</v>
          </cell>
        </row>
        <row r="64">
          <cell r="A64" t="str">
            <v>(наименование предприятия, организации)</v>
          </cell>
        </row>
        <row r="66">
          <cell r="A66" t="str">
            <v>(наименование предприятия, организации)</v>
          </cell>
        </row>
        <row r="67">
          <cell r="A67" t="str">
            <v>(наименование предприятия, организации)</v>
          </cell>
        </row>
        <row r="69">
          <cell r="A69" t="str">
            <v>(наименование предприятия, организации)</v>
          </cell>
        </row>
        <row r="70">
          <cell r="A70" t="str">
            <v>(наименование предприятия, организации)</v>
          </cell>
        </row>
        <row r="72">
          <cell r="A72" t="str">
            <v>(наименование предприятия, организации)</v>
          </cell>
        </row>
        <row r="73">
          <cell r="A73" t="str">
            <v>(наименование предприятия, организации)</v>
          </cell>
        </row>
        <row r="75">
          <cell r="A75" t="str">
            <v>(наименование предприятия, организации)</v>
          </cell>
        </row>
        <row r="76">
          <cell r="A76" t="str">
            <v>(наименование предприятия, организации)</v>
          </cell>
        </row>
        <row r="78">
          <cell r="A78" t="str">
            <v>(наименование предприятия, организации)</v>
          </cell>
        </row>
        <row r="79">
          <cell r="A79" t="str">
            <v>(наименование предприятия, организации)</v>
          </cell>
        </row>
        <row r="81">
          <cell r="A81" t="str">
            <v>(наименование предприятия, организации)</v>
          </cell>
        </row>
        <row r="82">
          <cell r="A82" t="str">
            <v>(наименование предприятия, организации)</v>
          </cell>
        </row>
        <row r="84">
          <cell r="A84" t="str">
            <v>(наименование предприятия, организации)</v>
          </cell>
        </row>
        <row r="85">
          <cell r="A85" t="str">
            <v>(наименование предприятия, организации)</v>
          </cell>
        </row>
        <row r="87">
          <cell r="A87" t="str">
            <v>(наименование предприятия, организации)</v>
          </cell>
        </row>
        <row r="88">
          <cell r="A88" t="str">
            <v>(наименование предприятия, организации)</v>
          </cell>
        </row>
        <row r="90">
          <cell r="A90" t="str">
            <v>(наименование предприятия, организации)</v>
          </cell>
        </row>
        <row r="91">
          <cell r="A91" t="str">
            <v>(наименование предприятия, организации)</v>
          </cell>
        </row>
        <row r="93">
          <cell r="A93" t="str">
            <v>(наименование предприятия, организации)</v>
          </cell>
        </row>
        <row r="94">
          <cell r="A94" t="str">
            <v>(наименование предприятия, организации)</v>
          </cell>
        </row>
        <row r="96">
          <cell r="A96" t="str">
            <v>Филиал ОАО «МРСКЦентра» «Курскэнерго»</v>
          </cell>
        </row>
        <row r="97">
          <cell r="A97" t="str">
            <v>прочие</v>
          </cell>
        </row>
        <row r="99">
          <cell r="A99" t="str">
            <v>АНО "Водоснабжение Черемисиновского района"</v>
          </cell>
        </row>
        <row r="100">
          <cell r="A100" t="str">
            <v>МУП "Водоканал-Сервис"</v>
          </cell>
        </row>
        <row r="103">
          <cell r="A103" t="str">
            <v>(наименование предприятия, организации)</v>
          </cell>
        </row>
        <row r="106">
          <cell r="A106" t="str">
            <v>ЗАО «Тандер»магазин магнит «Раунд»</v>
          </cell>
        </row>
        <row r="108">
          <cell r="A108" t="str">
            <v>ООО "Единство"</v>
          </cell>
        </row>
        <row r="109">
          <cell r="A109" t="str">
            <v>Пятерочка</v>
          </cell>
        </row>
        <row r="111">
          <cell r="A111" t="str">
            <v>ГКС</v>
          </cell>
        </row>
        <row r="112">
          <cell r="A112" t="str">
            <v>ООО "Черемисиновское хлебоприемное предприятие"</v>
          </cell>
        </row>
        <row r="130">
          <cell r="A130" t="str">
            <v>МКОУ "Черемисиновская СОШ имени  Героя Советского Союза И.Ф.Алтухова"</v>
          </cell>
        </row>
        <row r="133">
          <cell r="A133" t="str">
            <v>ОБУЗ "Черемисиновская ЦРБ"</v>
          </cell>
        </row>
        <row r="136">
          <cell r="A136" t="str">
            <v>Районный Дом культуры</v>
          </cell>
        </row>
        <row r="137">
          <cell r="A137" t="str">
            <v>прочие</v>
          </cell>
        </row>
        <row r="142">
          <cell r="A142" t="str">
            <v>Поселок Черемисиново</v>
          </cell>
        </row>
        <row r="143">
          <cell r="A143" t="str">
            <v>Краснополянский сельсовет</v>
          </cell>
        </row>
        <row r="144">
          <cell r="A144" t="str">
            <v>Михайловский сельсовет</v>
          </cell>
        </row>
        <row r="145">
          <cell r="A145" t="str">
            <v>Ниженский сельсовет</v>
          </cell>
        </row>
        <row r="146">
          <cell r="A146" t="str">
            <v>Петровский сельсовет</v>
          </cell>
        </row>
        <row r="147">
          <cell r="A147" t="str">
            <v>Покровский сельсовет</v>
          </cell>
        </row>
        <row r="148">
          <cell r="A148" t="str">
            <v>Русановский сельсовет</v>
          </cell>
        </row>
        <row r="149">
          <cell r="A149" t="str">
            <v>Стакановский сельсовет</v>
          </cell>
        </row>
        <row r="150">
          <cell r="A150" t="str">
            <v>Удеревский сельсовет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1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sqref="A1:O150"/>
    </sheetView>
  </sheetViews>
  <sheetFormatPr defaultRowHeight="15"/>
  <cols>
    <col min="1" max="1" width="41.140625" style="3" customWidth="1"/>
    <col min="2" max="2" width="11.5703125" style="3" customWidth="1"/>
    <col min="3" max="3" width="11" style="3" customWidth="1"/>
    <col min="4" max="4" width="11.5703125" style="3" customWidth="1"/>
    <col min="5" max="5" width="10.5703125" style="3" customWidth="1"/>
    <col min="6" max="6" width="11.140625" style="3" customWidth="1"/>
    <col min="7" max="7" width="12.28515625" style="3" customWidth="1"/>
    <col min="8" max="8" width="10.42578125" style="3" customWidth="1"/>
    <col min="9" max="9" width="11.7109375" style="3" customWidth="1"/>
    <col min="10" max="10" width="11" style="16" customWidth="1"/>
    <col min="11" max="11" width="10.7109375" style="3" customWidth="1"/>
    <col min="12" max="12" width="11.140625" style="16" customWidth="1"/>
    <col min="13" max="13" width="11.7109375" style="3" customWidth="1"/>
    <col min="14" max="14" width="11" style="16" customWidth="1"/>
    <col min="15" max="15" width="8.42578125" style="3" customWidth="1"/>
    <col min="16" max="16384" width="9.140625" style="3"/>
  </cols>
  <sheetData>
    <row r="1" spans="1:17">
      <c r="A1" s="21"/>
      <c r="B1" s="21"/>
      <c r="C1" s="21"/>
      <c r="D1" s="21"/>
      <c r="E1" s="21"/>
      <c r="F1" s="21"/>
      <c r="G1" s="21"/>
      <c r="H1" s="21"/>
      <c r="I1" s="21"/>
      <c r="J1" s="22"/>
      <c r="K1" s="21"/>
      <c r="L1" s="22" t="s">
        <v>10</v>
      </c>
      <c r="M1" s="21"/>
      <c r="N1" s="22"/>
      <c r="O1" s="21"/>
    </row>
    <row r="2" spans="1:17" ht="19.5" customHeight="1">
      <c r="A2" s="108" t="s">
        <v>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1"/>
    </row>
    <row r="3" spans="1:17" ht="14.2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1"/>
    </row>
    <row r="4" spans="1:17" ht="13.5" customHeight="1">
      <c r="A4" s="23"/>
      <c r="B4" s="23"/>
      <c r="C4" s="109" t="s">
        <v>70</v>
      </c>
      <c r="D4" s="109"/>
      <c r="E4" s="109"/>
      <c r="F4" s="109"/>
      <c r="G4" s="23"/>
      <c r="H4" s="23"/>
      <c r="I4" s="23"/>
      <c r="J4" s="24"/>
      <c r="K4" s="23"/>
      <c r="L4" s="24"/>
      <c r="M4" s="23"/>
      <c r="N4" s="24"/>
      <c r="O4" s="25"/>
      <c r="P4" s="1"/>
      <c r="Q4" s="1"/>
    </row>
    <row r="5" spans="1:17" ht="8.25" customHeight="1">
      <c r="A5" s="21"/>
      <c r="B5" s="21"/>
      <c r="C5" s="21"/>
      <c r="D5" s="21"/>
      <c r="E5" s="21"/>
      <c r="F5" s="21"/>
      <c r="G5" s="21"/>
      <c r="H5" s="21"/>
      <c r="I5" s="21"/>
      <c r="J5" s="22"/>
      <c r="K5" s="21"/>
      <c r="L5" s="22"/>
      <c r="M5" s="21"/>
      <c r="N5" s="22"/>
      <c r="O5" s="21"/>
    </row>
    <row r="6" spans="1:17" ht="36" customHeight="1">
      <c r="A6" s="112" t="s">
        <v>7</v>
      </c>
      <c r="B6" s="20" t="s">
        <v>15</v>
      </c>
      <c r="C6" s="110" t="s">
        <v>16</v>
      </c>
      <c r="D6" s="111"/>
      <c r="E6" s="20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56.25">
      <c r="A7" s="112"/>
      <c r="B7" s="20" t="s">
        <v>14</v>
      </c>
      <c r="C7" s="20" t="s">
        <v>14</v>
      </c>
      <c r="D7" s="20" t="s">
        <v>13</v>
      </c>
      <c r="E7" s="20" t="s">
        <v>14</v>
      </c>
      <c r="F7" s="20" t="s">
        <v>14</v>
      </c>
      <c r="G7" s="20" t="s">
        <v>13</v>
      </c>
      <c r="H7" s="20" t="s">
        <v>14</v>
      </c>
      <c r="I7" s="20" t="s">
        <v>13</v>
      </c>
      <c r="J7" s="18" t="s">
        <v>14</v>
      </c>
      <c r="K7" s="20" t="s">
        <v>13</v>
      </c>
      <c r="L7" s="18" t="s">
        <v>14</v>
      </c>
      <c r="M7" s="20" t="s">
        <v>13</v>
      </c>
      <c r="N7" s="18" t="s">
        <v>14</v>
      </c>
      <c r="O7" s="20" t="s">
        <v>13</v>
      </c>
    </row>
    <row r="8" spans="1:17" ht="15.75" customHeight="1">
      <c r="A8" s="26" t="s">
        <v>60</v>
      </c>
      <c r="B8" s="27">
        <f>SUM(B142:B150)</f>
        <v>561674.79999999993</v>
      </c>
      <c r="C8" s="28">
        <f>SUM(C142:C150)</f>
        <v>659467.89999999991</v>
      </c>
      <c r="D8" s="28">
        <f>ROUND(C8/B8*100,1)</f>
        <v>117.4</v>
      </c>
      <c r="E8" s="28">
        <f>SUM(E142:E150)</f>
        <v>167753.9</v>
      </c>
      <c r="F8" s="28">
        <f>SUM(F142:F150)</f>
        <v>190515.8</v>
      </c>
      <c r="G8" s="28">
        <f>ROUND(F8/E8*100,1)</f>
        <v>113.6</v>
      </c>
      <c r="H8" s="28">
        <f>SUM(H142:H150)</f>
        <v>716896.20000000019</v>
      </c>
      <c r="I8" s="28">
        <f>ROUND(H8/C8*100,1)</f>
        <v>108.7</v>
      </c>
      <c r="J8" s="29">
        <f>SUM(J142:J150)</f>
        <v>765621.4</v>
      </c>
      <c r="K8" s="28">
        <f>ROUND(J8/H8*100,1)</f>
        <v>106.8</v>
      </c>
      <c r="L8" s="29">
        <f>SUM(L142:L150)</f>
        <v>825571.1</v>
      </c>
      <c r="M8" s="28">
        <f>ROUND(L8/J8*100,1)</f>
        <v>107.8</v>
      </c>
      <c r="N8" s="29">
        <f>SUM(N142:N150)</f>
        <v>898826.40000000014</v>
      </c>
      <c r="O8" s="28">
        <f>ROUND(N8/L8*100,1)</f>
        <v>108.9</v>
      </c>
    </row>
    <row r="9" spans="1:17" s="7" customFormat="1" ht="14.25" customHeight="1">
      <c r="A9" s="30" t="s">
        <v>22</v>
      </c>
      <c r="B9" s="31">
        <f t="shared" ref="B9" si="0">B8-B10</f>
        <v>0</v>
      </c>
      <c r="C9" s="32">
        <f t="shared" ref="C9:O9" si="1">C8-C10</f>
        <v>0</v>
      </c>
      <c r="D9" s="32">
        <f t="shared" si="1"/>
        <v>0</v>
      </c>
      <c r="E9" s="32">
        <f t="shared" si="1"/>
        <v>0</v>
      </c>
      <c r="F9" s="32">
        <f t="shared" si="1"/>
        <v>0</v>
      </c>
      <c r="G9" s="32">
        <f t="shared" si="1"/>
        <v>0</v>
      </c>
      <c r="H9" s="32">
        <f t="shared" si="1"/>
        <v>0</v>
      </c>
      <c r="I9" s="32">
        <f t="shared" si="1"/>
        <v>0</v>
      </c>
      <c r="J9" s="33">
        <f t="shared" si="1"/>
        <v>0</v>
      </c>
      <c r="K9" s="34">
        <f t="shared" si="1"/>
        <v>0</v>
      </c>
      <c r="L9" s="33">
        <f t="shared" si="1"/>
        <v>0</v>
      </c>
      <c r="M9" s="34">
        <f t="shared" si="1"/>
        <v>0</v>
      </c>
      <c r="N9" s="33">
        <f t="shared" si="1"/>
        <v>0</v>
      </c>
      <c r="O9" s="34">
        <f t="shared" si="1"/>
        <v>0</v>
      </c>
    </row>
    <row r="10" spans="1:17" s="7" customFormat="1" ht="11.25" customHeight="1">
      <c r="A10" s="30" t="s">
        <v>23</v>
      </c>
      <c r="B10" s="31">
        <f>ROUND(SUM(B16+B22+B25)+SUM(B95+B98+B102+B105+B110+B114+B118)+B127,1)</f>
        <v>561674.80000000005</v>
      </c>
      <c r="C10" s="32">
        <f>ROUND(SUM(C16+C22+C25)+SUM(C95+C98+C102+C105+C110+C114+C118)+C127,1)</f>
        <v>659467.9</v>
      </c>
      <c r="D10" s="32">
        <f>ROUND(C10/B10*100,1)</f>
        <v>117.4</v>
      </c>
      <c r="E10" s="32">
        <f>ROUND(SUM(E16+E22+E25)+SUM(E95+E98+E102+E105+E110+E114+E118)+E127,1)</f>
        <v>167753.9</v>
      </c>
      <c r="F10" s="32">
        <f>ROUND(SUM(F16+F22+F25)+SUM(F95+F98+F102+F105+F110+F114+F118)+F127,1)</f>
        <v>190515.8</v>
      </c>
      <c r="G10" s="32">
        <f>ROUND(F10/E10*100,1)</f>
        <v>113.6</v>
      </c>
      <c r="H10" s="32">
        <f>ROUND(SUM(H16+H22+H25)+SUM(H95+H98+H102+H105+H110+H114+H118)+H127,1)</f>
        <v>716896.2</v>
      </c>
      <c r="I10" s="32">
        <f>ROUND(H10/C10*100,1)</f>
        <v>108.7</v>
      </c>
      <c r="J10" s="33">
        <f>ROUND(SUM(J16+J22+J25)+SUM(J95+J98+J102+J105+J110+J114+J118)+J127,1)</f>
        <v>765621.4</v>
      </c>
      <c r="K10" s="34">
        <f>ROUND(J10/H10*100,1)</f>
        <v>106.8</v>
      </c>
      <c r="L10" s="33">
        <f>ROUND(SUM(L16+L22+L25)+SUM(L95+L98+L102+L105+L110+L114+L118)+L127,1)</f>
        <v>825571.1</v>
      </c>
      <c r="M10" s="34">
        <f>ROUND(L10/J10*100,1)</f>
        <v>107.8</v>
      </c>
      <c r="N10" s="33">
        <f>ROUND(SUM(N16+N22+N25)+SUM(N95+N98+N102+N105+N110+N114+N118)+N127,1)</f>
        <v>898826.4</v>
      </c>
      <c r="O10" s="34">
        <f>ROUND(N10/L10*100,1)</f>
        <v>108.9</v>
      </c>
    </row>
    <row r="11" spans="1:17" s="7" customFormat="1" ht="13.5" customHeight="1">
      <c r="A11" s="30" t="s">
        <v>24</v>
      </c>
      <c r="B11" s="31">
        <f t="shared" ref="B11" si="2">B8-B12</f>
        <v>0</v>
      </c>
      <c r="C11" s="32">
        <f t="shared" ref="C11:O11" si="3">C8-C12</f>
        <v>0</v>
      </c>
      <c r="D11" s="32">
        <f t="shared" si="3"/>
        <v>0</v>
      </c>
      <c r="E11" s="32">
        <f t="shared" si="3"/>
        <v>0</v>
      </c>
      <c r="F11" s="32">
        <f t="shared" si="3"/>
        <v>0</v>
      </c>
      <c r="G11" s="32">
        <f t="shared" si="3"/>
        <v>0</v>
      </c>
      <c r="H11" s="32">
        <f t="shared" si="3"/>
        <v>0</v>
      </c>
      <c r="I11" s="32">
        <f t="shared" si="3"/>
        <v>0</v>
      </c>
      <c r="J11" s="33">
        <f t="shared" si="3"/>
        <v>0</v>
      </c>
      <c r="K11" s="34">
        <f t="shared" si="3"/>
        <v>0</v>
      </c>
      <c r="L11" s="33">
        <f t="shared" si="3"/>
        <v>0</v>
      </c>
      <c r="M11" s="34">
        <f t="shared" si="3"/>
        <v>0</v>
      </c>
      <c r="N11" s="33">
        <f t="shared" si="3"/>
        <v>0</v>
      </c>
      <c r="O11" s="34">
        <f t="shared" si="3"/>
        <v>0</v>
      </c>
    </row>
    <row r="12" spans="1:17" s="7" customFormat="1" ht="12.75" customHeight="1">
      <c r="A12" s="30" t="s">
        <v>23</v>
      </c>
      <c r="B12" s="31">
        <f>ROUND(SUM(B142:B150),1)</f>
        <v>561674.80000000005</v>
      </c>
      <c r="C12" s="32">
        <f>ROUND(SUM(C142:C151),1)</f>
        <v>659467.9</v>
      </c>
      <c r="D12" s="32">
        <f>ROUND(C12/B12*100,1)</f>
        <v>117.4</v>
      </c>
      <c r="E12" s="32">
        <f>ROUND(SUM(E142:E151),1)</f>
        <v>167753.9</v>
      </c>
      <c r="F12" s="32">
        <f>ROUND(SUM(F142:F151),1)</f>
        <v>190515.8</v>
      </c>
      <c r="G12" s="32">
        <f>ROUND(F12/E12*100,1)</f>
        <v>113.6</v>
      </c>
      <c r="H12" s="32">
        <f>ROUND(SUM(H142:H151),1)</f>
        <v>716896.2</v>
      </c>
      <c r="I12" s="32">
        <f>ROUND(H12/C12*100,1)</f>
        <v>108.7</v>
      </c>
      <c r="J12" s="33">
        <f>ROUND(SUM(J142:J151),1)</f>
        <v>765621.4</v>
      </c>
      <c r="K12" s="34">
        <f>ROUND(J12/H12*100,1)</f>
        <v>106.8</v>
      </c>
      <c r="L12" s="33">
        <f>ROUND(SUM(L142:L151),1)</f>
        <v>825571.1</v>
      </c>
      <c r="M12" s="34">
        <f>ROUND(L12/J12*100,1)</f>
        <v>107.8</v>
      </c>
      <c r="N12" s="33">
        <f>ROUND(SUM(N142:N151),1)</f>
        <v>898826.4</v>
      </c>
      <c r="O12" s="34">
        <f>ROUND(N12/L12*100,1)</f>
        <v>108.9</v>
      </c>
    </row>
    <row r="13" spans="1:17" s="7" customFormat="1" ht="11.25" customHeight="1">
      <c r="A13" s="30" t="s">
        <v>25</v>
      </c>
      <c r="B13" s="31">
        <f t="shared" ref="B13" si="4">B127-B14</f>
        <v>0</v>
      </c>
      <c r="C13" s="32">
        <f t="shared" ref="C13:O13" si="5">C127-C14</f>
        <v>0</v>
      </c>
      <c r="D13" s="32">
        <f t="shared" si="5"/>
        <v>0</v>
      </c>
      <c r="E13" s="32">
        <f t="shared" si="5"/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3">
        <f t="shared" si="5"/>
        <v>0</v>
      </c>
      <c r="K13" s="34">
        <f t="shared" si="5"/>
        <v>0</v>
      </c>
      <c r="L13" s="33">
        <f t="shared" si="5"/>
        <v>0</v>
      </c>
      <c r="M13" s="34">
        <f t="shared" si="5"/>
        <v>0</v>
      </c>
      <c r="N13" s="33">
        <f t="shared" si="5"/>
        <v>0</v>
      </c>
      <c r="O13" s="34">
        <f t="shared" si="5"/>
        <v>0</v>
      </c>
    </row>
    <row r="14" spans="1:17" s="7" customFormat="1" ht="12.75" customHeight="1">
      <c r="A14" s="30" t="s">
        <v>23</v>
      </c>
      <c r="B14" s="31">
        <f>ROUND(SUM(B129+B132+B135),1)</f>
        <v>145868.20000000001</v>
      </c>
      <c r="C14" s="32">
        <f>ROUND(SUM(C129+C132+C135),1)</f>
        <v>168469.3</v>
      </c>
      <c r="D14" s="32">
        <f t="shared" ref="D14:D25" si="6">ROUND(C14/B14*100,1)</f>
        <v>115.5</v>
      </c>
      <c r="E14" s="32">
        <f>ROUND(SUM(E129+E132+E135),1)</f>
        <v>55549.2</v>
      </c>
      <c r="F14" s="32">
        <f>ROUND(SUM(F129+F132+F135),1)</f>
        <v>57436.800000000003</v>
      </c>
      <c r="G14" s="32">
        <f t="shared" ref="G14:G25" si="7">ROUND(F14/E14*100,1)</f>
        <v>103.4</v>
      </c>
      <c r="H14" s="32">
        <f>ROUND(SUM(H129+H132+H135),1)</f>
        <v>178001</v>
      </c>
      <c r="I14" s="32">
        <f t="shared" ref="I14:I25" si="8">ROUND(H14/C14*100,1)</f>
        <v>105.7</v>
      </c>
      <c r="J14" s="33">
        <f>ROUND(SUM(J129+J132+J135),1)</f>
        <v>189678</v>
      </c>
      <c r="K14" s="34">
        <f t="shared" ref="K14:K25" si="9">ROUND(J14/H14*100,1)</f>
        <v>106.6</v>
      </c>
      <c r="L14" s="33">
        <f>ROUND(SUM(L129+L132+L135),1)</f>
        <v>204625.1</v>
      </c>
      <c r="M14" s="34">
        <f t="shared" ref="M14:M25" si="10">ROUND(L14/J14*100,1)</f>
        <v>107.9</v>
      </c>
      <c r="N14" s="33">
        <f>ROUND(SUM(N129+N132+N135),1)</f>
        <v>222688.2</v>
      </c>
      <c r="O14" s="34">
        <f>ROUND(N14/L14*100,1)</f>
        <v>108.8</v>
      </c>
    </row>
    <row r="15" spans="1:17" ht="24.95" customHeight="1">
      <c r="A15" s="35" t="s">
        <v>62</v>
      </c>
      <c r="B15" s="36"/>
      <c r="C15" s="37"/>
      <c r="D15" s="32" t="e">
        <f t="shared" si="6"/>
        <v>#DIV/0!</v>
      </c>
      <c r="E15" s="37"/>
      <c r="F15" s="37"/>
      <c r="G15" s="32" t="e">
        <f t="shared" si="7"/>
        <v>#DIV/0!</v>
      </c>
      <c r="H15" s="37"/>
      <c r="I15" s="32" t="e">
        <f t="shared" si="8"/>
        <v>#DIV/0!</v>
      </c>
      <c r="J15" s="38"/>
      <c r="K15" s="34" t="e">
        <f t="shared" si="9"/>
        <v>#DIV/0!</v>
      </c>
      <c r="L15" s="38"/>
      <c r="M15" s="34" t="e">
        <f t="shared" si="10"/>
        <v>#DIV/0!</v>
      </c>
      <c r="N15" s="38"/>
      <c r="O15" s="34"/>
    </row>
    <row r="16" spans="1:17" ht="24.95" customHeight="1">
      <c r="A16" s="39" t="s">
        <v>21</v>
      </c>
      <c r="B16" s="40">
        <f>SUM(B17:B21)</f>
        <v>142246.79999999999</v>
      </c>
      <c r="C16" s="41">
        <f>SUM(C17:C21)</f>
        <v>195981</v>
      </c>
      <c r="D16" s="32">
        <f t="shared" si="6"/>
        <v>137.80000000000001</v>
      </c>
      <c r="E16" s="41">
        <f>SUM(E17:E21)</f>
        <v>33459</v>
      </c>
      <c r="F16" s="41">
        <f>SUM(F17:F21)</f>
        <v>46316</v>
      </c>
      <c r="G16" s="32">
        <f t="shared" si="7"/>
        <v>138.4</v>
      </c>
      <c r="H16" s="41">
        <f>SUM(H17:H21)</f>
        <v>208843</v>
      </c>
      <c r="I16" s="32">
        <f t="shared" si="8"/>
        <v>106.6</v>
      </c>
      <c r="J16" s="42">
        <f>SUM(J17:J21)</f>
        <v>223016</v>
      </c>
      <c r="K16" s="34">
        <f t="shared" si="9"/>
        <v>106.8</v>
      </c>
      <c r="L16" s="42">
        <f>SUM(L17:L21)</f>
        <v>240440</v>
      </c>
      <c r="M16" s="34">
        <f t="shared" si="10"/>
        <v>107.8</v>
      </c>
      <c r="N16" s="42">
        <f>SUM(N17:N21)</f>
        <v>263451</v>
      </c>
      <c r="O16" s="34">
        <f t="shared" ref="O16:O25" si="11">ROUND(N16/L16*100,1)</f>
        <v>109.6</v>
      </c>
    </row>
    <row r="17" spans="1:15" s="7" customFormat="1" ht="15" customHeight="1">
      <c r="A17" s="11" t="s">
        <v>80</v>
      </c>
      <c r="B17" s="43">
        <v>40896</v>
      </c>
      <c r="C17" s="13">
        <v>37938</v>
      </c>
      <c r="D17" s="34">
        <f t="shared" si="6"/>
        <v>92.8</v>
      </c>
      <c r="E17" s="12">
        <v>8022</v>
      </c>
      <c r="F17" s="13">
        <v>6751</v>
      </c>
      <c r="G17" s="34">
        <f t="shared" si="7"/>
        <v>84.2</v>
      </c>
      <c r="H17" s="13">
        <v>39834.9</v>
      </c>
      <c r="I17" s="34">
        <f t="shared" si="8"/>
        <v>105</v>
      </c>
      <c r="J17" s="19">
        <v>41826.699999999997</v>
      </c>
      <c r="K17" s="34">
        <f t="shared" si="9"/>
        <v>105</v>
      </c>
      <c r="L17" s="19">
        <v>44336.3</v>
      </c>
      <c r="M17" s="34">
        <f t="shared" si="10"/>
        <v>106</v>
      </c>
      <c r="N17" s="19">
        <v>48326.6</v>
      </c>
      <c r="O17" s="34">
        <f t="shared" si="11"/>
        <v>109</v>
      </c>
    </row>
    <row r="18" spans="1:15" s="7" customFormat="1" ht="15" customHeight="1">
      <c r="A18" s="11" t="s">
        <v>81</v>
      </c>
      <c r="B18" s="43">
        <v>22658.5</v>
      </c>
      <c r="C18" s="13">
        <v>26440.9</v>
      </c>
      <c r="D18" s="34">
        <f t="shared" si="6"/>
        <v>116.7</v>
      </c>
      <c r="E18" s="12">
        <v>7201.6</v>
      </c>
      <c r="F18" s="13">
        <v>9503.2999999999993</v>
      </c>
      <c r="G18" s="34">
        <f t="shared" si="7"/>
        <v>132</v>
      </c>
      <c r="H18" s="13">
        <v>28555.599999999999</v>
      </c>
      <c r="I18" s="34">
        <f t="shared" si="8"/>
        <v>108</v>
      </c>
      <c r="J18" s="19">
        <v>30839.4</v>
      </c>
      <c r="K18" s="34">
        <f t="shared" si="9"/>
        <v>108</v>
      </c>
      <c r="L18" s="19">
        <v>33614.9</v>
      </c>
      <c r="M18" s="34">
        <f t="shared" si="10"/>
        <v>109</v>
      </c>
      <c r="N18" s="19">
        <v>37312.6</v>
      </c>
      <c r="O18" s="34">
        <f t="shared" si="11"/>
        <v>111</v>
      </c>
    </row>
    <row r="19" spans="1:15" s="7" customFormat="1" ht="15" customHeight="1">
      <c r="A19" s="11" t="s">
        <v>82</v>
      </c>
      <c r="B19" s="43"/>
      <c r="C19" s="13">
        <v>18142.7</v>
      </c>
      <c r="D19" s="34" t="e">
        <f t="shared" si="6"/>
        <v>#DIV/0!</v>
      </c>
      <c r="E19" s="12"/>
      <c r="F19" s="13">
        <v>6047.9</v>
      </c>
      <c r="G19" s="34" t="e">
        <f t="shared" si="7"/>
        <v>#DIV/0!</v>
      </c>
      <c r="H19" s="13">
        <v>19230.8</v>
      </c>
      <c r="I19" s="34">
        <f t="shared" si="8"/>
        <v>106</v>
      </c>
      <c r="J19" s="19">
        <v>20384.599999999999</v>
      </c>
      <c r="K19" s="34">
        <f t="shared" si="9"/>
        <v>106</v>
      </c>
      <c r="L19" s="19">
        <v>21811.599999999999</v>
      </c>
      <c r="M19" s="34">
        <f t="shared" si="10"/>
        <v>107</v>
      </c>
      <c r="N19" s="19">
        <v>23726.7</v>
      </c>
      <c r="O19" s="34">
        <f t="shared" si="11"/>
        <v>108.8</v>
      </c>
    </row>
    <row r="20" spans="1:15" ht="15.75" customHeight="1">
      <c r="A20" s="11" t="s">
        <v>83</v>
      </c>
      <c r="B20" s="43">
        <v>25510.799999999999</v>
      </c>
      <c r="C20" s="13">
        <v>36139.199999999997</v>
      </c>
      <c r="D20" s="34">
        <f t="shared" si="6"/>
        <v>141.69999999999999</v>
      </c>
      <c r="E20" s="12">
        <v>5089.5</v>
      </c>
      <c r="F20" s="13">
        <v>3822</v>
      </c>
      <c r="G20" s="34">
        <f t="shared" si="7"/>
        <v>75.099999999999994</v>
      </c>
      <c r="H20" s="13">
        <v>38591</v>
      </c>
      <c r="I20" s="34">
        <f t="shared" si="8"/>
        <v>106.8</v>
      </c>
      <c r="J20" s="19">
        <v>41513.599999999999</v>
      </c>
      <c r="K20" s="34">
        <f t="shared" si="9"/>
        <v>107.6</v>
      </c>
      <c r="L20" s="19">
        <v>45075.199999999997</v>
      </c>
      <c r="M20" s="34">
        <f t="shared" si="10"/>
        <v>108.6</v>
      </c>
      <c r="N20" s="19">
        <v>49489.2</v>
      </c>
      <c r="O20" s="34">
        <f t="shared" si="11"/>
        <v>109.8</v>
      </c>
    </row>
    <row r="21" spans="1:15" s="7" customFormat="1" ht="15" customHeight="1">
      <c r="A21" s="11" t="s">
        <v>9</v>
      </c>
      <c r="B21" s="43">
        <v>53181.5</v>
      </c>
      <c r="C21" s="13">
        <v>77320.2</v>
      </c>
      <c r="D21" s="34">
        <f t="shared" si="6"/>
        <v>145.4</v>
      </c>
      <c r="E21" s="12">
        <v>13145.9</v>
      </c>
      <c r="F21" s="13">
        <v>20191.8</v>
      </c>
      <c r="G21" s="34">
        <f t="shared" si="7"/>
        <v>153.6</v>
      </c>
      <c r="H21" s="13">
        <v>82630.7</v>
      </c>
      <c r="I21" s="34">
        <f t="shared" si="8"/>
        <v>106.9</v>
      </c>
      <c r="J21" s="19">
        <v>88451.7</v>
      </c>
      <c r="K21" s="34">
        <f t="shared" si="9"/>
        <v>107</v>
      </c>
      <c r="L21" s="19">
        <v>95602</v>
      </c>
      <c r="M21" s="34">
        <f t="shared" si="10"/>
        <v>108.1</v>
      </c>
      <c r="N21" s="19">
        <v>104595.9</v>
      </c>
      <c r="O21" s="34">
        <f t="shared" si="11"/>
        <v>109.4</v>
      </c>
    </row>
    <row r="22" spans="1:15" s="7" customFormat="1" ht="15" customHeight="1">
      <c r="A22" s="39" t="s">
        <v>0</v>
      </c>
      <c r="B22" s="40">
        <f>SUM(B23:B24)</f>
        <v>0</v>
      </c>
      <c r="C22" s="41">
        <f>SUM(C23:C24)</f>
        <v>0</v>
      </c>
      <c r="D22" s="44" t="e">
        <f t="shared" si="6"/>
        <v>#DIV/0!</v>
      </c>
      <c r="E22" s="41">
        <f>SUM(E23:E24)</f>
        <v>0</v>
      </c>
      <c r="F22" s="41">
        <f>SUM(F23:F24)</f>
        <v>0</v>
      </c>
      <c r="G22" s="44" t="e">
        <f t="shared" si="7"/>
        <v>#DIV/0!</v>
      </c>
      <c r="H22" s="41">
        <f>SUM(H23:H24)</f>
        <v>0</v>
      </c>
      <c r="I22" s="44" t="e">
        <f t="shared" si="8"/>
        <v>#DIV/0!</v>
      </c>
      <c r="J22" s="42">
        <f>SUM(J23:J24)</f>
        <v>0</v>
      </c>
      <c r="K22" s="44" t="e">
        <f t="shared" si="9"/>
        <v>#DIV/0!</v>
      </c>
      <c r="L22" s="42">
        <f>SUM(L23:L24)</f>
        <v>0</v>
      </c>
      <c r="M22" s="44" t="e">
        <f t="shared" si="10"/>
        <v>#DIV/0!</v>
      </c>
      <c r="N22" s="42">
        <f>SUM(N23:N24)</f>
        <v>0</v>
      </c>
      <c r="O22" s="44" t="e">
        <f t="shared" si="11"/>
        <v>#DIV/0!</v>
      </c>
    </row>
    <row r="23" spans="1:15" ht="16.5" customHeight="1">
      <c r="A23" s="45" t="s">
        <v>61</v>
      </c>
      <c r="B23" s="43"/>
      <c r="C23" s="13"/>
      <c r="D23" s="34" t="e">
        <f t="shared" si="6"/>
        <v>#DIV/0!</v>
      </c>
      <c r="E23" s="12"/>
      <c r="F23" s="13"/>
      <c r="G23" s="34" t="e">
        <f t="shared" si="7"/>
        <v>#DIV/0!</v>
      </c>
      <c r="H23" s="13"/>
      <c r="I23" s="34" t="e">
        <f t="shared" si="8"/>
        <v>#DIV/0!</v>
      </c>
      <c r="J23" s="19"/>
      <c r="K23" s="34" t="e">
        <f t="shared" si="9"/>
        <v>#DIV/0!</v>
      </c>
      <c r="L23" s="19"/>
      <c r="M23" s="34" t="e">
        <f t="shared" si="10"/>
        <v>#DIV/0!</v>
      </c>
      <c r="N23" s="19"/>
      <c r="O23" s="34" t="e">
        <f t="shared" si="11"/>
        <v>#DIV/0!</v>
      </c>
    </row>
    <row r="24" spans="1:15" ht="15.75" customHeight="1">
      <c r="A24" s="45" t="s">
        <v>61</v>
      </c>
      <c r="B24" s="43"/>
      <c r="C24" s="13"/>
      <c r="D24" s="34" t="e">
        <f t="shared" si="6"/>
        <v>#DIV/0!</v>
      </c>
      <c r="E24" s="12"/>
      <c r="F24" s="13"/>
      <c r="G24" s="34" t="e">
        <f t="shared" si="7"/>
        <v>#DIV/0!</v>
      </c>
      <c r="H24" s="13"/>
      <c r="I24" s="34" t="e">
        <f t="shared" si="8"/>
        <v>#DIV/0!</v>
      </c>
      <c r="J24" s="19"/>
      <c r="K24" s="34" t="e">
        <f t="shared" si="9"/>
        <v>#DIV/0!</v>
      </c>
      <c r="L24" s="19"/>
      <c r="M24" s="34" t="e">
        <f t="shared" si="10"/>
        <v>#DIV/0!</v>
      </c>
      <c r="N24" s="19"/>
      <c r="O24" s="34" t="e">
        <f t="shared" si="11"/>
        <v>#DIV/0!</v>
      </c>
    </row>
    <row r="25" spans="1:15" ht="17.25" customHeight="1">
      <c r="A25" s="39" t="s">
        <v>1</v>
      </c>
      <c r="B25" s="46">
        <f>B27+B29+B32+B35+B38+B41+B44+B47+B50+B53+B56+B59+B62+B65+B68+B71+B74+B77+B80+B83+B86+B89+J88+B92</f>
        <v>37190.800000000003</v>
      </c>
      <c r="C25" s="47">
        <f>C27+C29+C32+C35+C38+C41+C44+C47+C50+C53+C56+C59+C62+C65+C68+C71+C74+C77+C80+C83+C86+C89+C92</f>
        <v>45434.200000000004</v>
      </c>
      <c r="D25" s="44">
        <f t="shared" si="6"/>
        <v>122.2</v>
      </c>
      <c r="E25" s="47">
        <f>E27+E29+E32+E35+E38+E41+E44+E47+E50+E53+E56+E59+E62+E65+E68+E71+E74+E77+E80+E83+E86+E89+E92</f>
        <v>13697.9</v>
      </c>
      <c r="F25" s="47">
        <f>F27+F29+F32+F35+F38+F41+F44+F47+F50+F53+F56+F59+F62+F65+F68+F71+F74+F77+F80+F83+F86+F89+F92</f>
        <v>19183.499999999996</v>
      </c>
      <c r="G25" s="44">
        <f t="shared" si="7"/>
        <v>140</v>
      </c>
      <c r="H25" s="48">
        <f>H27+H29+H32+H35+H38+H41+H44+H47+H50+H53+H56+H59+H62+H65+H68+H71+H74+H77+H80+H83+H86+H89+H92</f>
        <v>63312.2</v>
      </c>
      <c r="I25" s="44">
        <f t="shared" si="8"/>
        <v>139.30000000000001</v>
      </c>
      <c r="J25" s="49">
        <f>J27+J29+J32+J35+J38+J41+J44+J47+J50+J53+J56+J59+J62+J65+J68+J71+J74+J77+J80+J83+J86+J89+J92</f>
        <v>67790.8</v>
      </c>
      <c r="K25" s="44">
        <f t="shared" si="9"/>
        <v>107.1</v>
      </c>
      <c r="L25" s="49">
        <f>L27+L29+L32+L35+L38+L41+L44+L47+L50+L53+L56+L59+L62+L65+L68+L71+L74+L77+L80+L83+L86+L89+L92</f>
        <v>73265.2</v>
      </c>
      <c r="M25" s="44">
        <f t="shared" si="10"/>
        <v>108.1</v>
      </c>
      <c r="N25" s="50">
        <f>N27+N29+N32+N35+N38+N41+N44+N47+N50+N53+N56+N59+N62+N65+N68+N71+N74+N77+N80+N83+N86+N89+N92</f>
        <v>79915.3</v>
      </c>
      <c r="O25" s="44">
        <f t="shared" si="11"/>
        <v>109.1</v>
      </c>
    </row>
    <row r="26" spans="1:15" s="7" customFormat="1" ht="15" customHeight="1">
      <c r="A26" s="51" t="s">
        <v>2</v>
      </c>
      <c r="B26" s="52"/>
      <c r="C26" s="53"/>
      <c r="D26" s="54"/>
      <c r="E26" s="55"/>
      <c r="F26" s="53"/>
      <c r="G26" s="54"/>
      <c r="H26" s="53"/>
      <c r="I26" s="54"/>
      <c r="J26" s="56"/>
      <c r="K26" s="54"/>
      <c r="L26" s="56"/>
      <c r="M26" s="54"/>
      <c r="N26" s="56"/>
      <c r="O26" s="54"/>
    </row>
    <row r="27" spans="1:15" s="7" customFormat="1" ht="15" customHeight="1">
      <c r="A27" s="57" t="s">
        <v>26</v>
      </c>
      <c r="B27" s="31">
        <f>SUM(B28:B28)</f>
        <v>33900</v>
      </c>
      <c r="C27" s="58">
        <f>SUM(C28:C28)</f>
        <v>41908.9</v>
      </c>
      <c r="D27" s="59">
        <f t="shared" ref="D27:D90" si="12">ROUND(C27/B27*100,1)</f>
        <v>123.6</v>
      </c>
      <c r="E27" s="60">
        <f>SUM(E28:E28)</f>
        <v>12756</v>
      </c>
      <c r="F27" s="61">
        <f>SUM(F28:F28)</f>
        <v>18126.599999999999</v>
      </c>
      <c r="G27" s="59">
        <f t="shared" ref="G27:G90" si="13">ROUND(F27/E27*100,1)</f>
        <v>142.1</v>
      </c>
      <c r="H27" s="61">
        <f>SUM(H28:H28)</f>
        <v>59510.6</v>
      </c>
      <c r="I27" s="59">
        <f t="shared" ref="I27:I90" si="14">ROUND(H27/C27*100,1)</f>
        <v>142</v>
      </c>
      <c r="J27" s="62">
        <f>SUM(J28:J28)</f>
        <v>63676.3</v>
      </c>
      <c r="K27" s="59">
        <f t="shared" ref="K27:K90" si="15">ROUND(J27/H27*100,1)</f>
        <v>107</v>
      </c>
      <c r="L27" s="62">
        <f>SUM(L28:L28)</f>
        <v>68770.399999999994</v>
      </c>
      <c r="M27" s="59">
        <f t="shared" ref="M27:M90" si="16">ROUND(L27/J27*100,1)</f>
        <v>108</v>
      </c>
      <c r="N27" s="62">
        <f>SUM(N28:N28)</f>
        <v>74959.8</v>
      </c>
      <c r="O27" s="59">
        <f t="shared" ref="O27:O90" si="17">ROUND(N27/L27*100,1)</f>
        <v>109</v>
      </c>
    </row>
    <row r="28" spans="1:15" ht="15.75" customHeight="1">
      <c r="A28" s="63" t="s">
        <v>84</v>
      </c>
      <c r="B28" s="43">
        <v>33900</v>
      </c>
      <c r="C28" s="13">
        <v>41908.9</v>
      </c>
      <c r="D28" s="34">
        <f t="shared" si="12"/>
        <v>123.6</v>
      </c>
      <c r="E28" s="12">
        <v>12756</v>
      </c>
      <c r="F28" s="13">
        <v>18126.599999999999</v>
      </c>
      <c r="G28" s="34">
        <f t="shared" si="13"/>
        <v>142.1</v>
      </c>
      <c r="H28" s="13">
        <v>59510.6</v>
      </c>
      <c r="I28" s="34">
        <f t="shared" si="14"/>
        <v>142</v>
      </c>
      <c r="J28" s="19">
        <v>63676.3</v>
      </c>
      <c r="K28" s="34">
        <f t="shared" si="15"/>
        <v>107</v>
      </c>
      <c r="L28" s="19">
        <v>68770.399999999994</v>
      </c>
      <c r="M28" s="34">
        <f t="shared" si="16"/>
        <v>108</v>
      </c>
      <c r="N28" s="19">
        <v>74959.8</v>
      </c>
      <c r="O28" s="34">
        <f t="shared" si="17"/>
        <v>109</v>
      </c>
    </row>
    <row r="29" spans="1:15" s="7" customFormat="1" ht="15" customHeight="1">
      <c r="A29" s="57" t="s">
        <v>27</v>
      </c>
      <c r="B29" s="31">
        <f>SUM(B30:B31)</f>
        <v>0</v>
      </c>
      <c r="C29" s="61">
        <f>SUM(C30:C31)</f>
        <v>0</v>
      </c>
      <c r="D29" s="59" t="e">
        <f t="shared" si="12"/>
        <v>#DIV/0!</v>
      </c>
      <c r="E29" s="60">
        <f>SUM(E30:E31)</f>
        <v>0</v>
      </c>
      <c r="F29" s="61">
        <f>SUM(F30:F31)</f>
        <v>0</v>
      </c>
      <c r="G29" s="59" t="e">
        <f t="shared" si="13"/>
        <v>#DIV/0!</v>
      </c>
      <c r="H29" s="61">
        <f>SUM(H30:H31)</f>
        <v>0</v>
      </c>
      <c r="I29" s="59" t="e">
        <f t="shared" si="14"/>
        <v>#DIV/0!</v>
      </c>
      <c r="J29" s="62">
        <f>SUM(J30:J31)</f>
        <v>0</v>
      </c>
      <c r="K29" s="59" t="e">
        <f t="shared" si="15"/>
        <v>#DIV/0!</v>
      </c>
      <c r="L29" s="62">
        <f>SUM(L30:L31)</f>
        <v>0</v>
      </c>
      <c r="M29" s="59" t="e">
        <f t="shared" si="16"/>
        <v>#DIV/0!</v>
      </c>
      <c r="N29" s="62">
        <f>SUM(N30:N31)</f>
        <v>0</v>
      </c>
      <c r="O29" s="59" t="e">
        <f t="shared" si="17"/>
        <v>#DIV/0!</v>
      </c>
    </row>
    <row r="30" spans="1:15" s="7" customFormat="1" ht="15" customHeight="1">
      <c r="A30" s="45"/>
      <c r="B30" s="43"/>
      <c r="C30" s="13"/>
      <c r="D30" s="34" t="e">
        <f t="shared" si="12"/>
        <v>#DIV/0!</v>
      </c>
      <c r="E30" s="12"/>
      <c r="F30" s="13"/>
      <c r="G30" s="34" t="e">
        <f t="shared" si="13"/>
        <v>#DIV/0!</v>
      </c>
      <c r="H30" s="13"/>
      <c r="I30" s="34" t="e">
        <f t="shared" si="14"/>
        <v>#DIV/0!</v>
      </c>
      <c r="J30" s="19"/>
      <c r="K30" s="34" t="e">
        <f t="shared" si="15"/>
        <v>#DIV/0!</v>
      </c>
      <c r="L30" s="19"/>
      <c r="M30" s="34" t="e">
        <f t="shared" si="16"/>
        <v>#DIV/0!</v>
      </c>
      <c r="N30" s="19"/>
      <c r="O30" s="34" t="e">
        <f t="shared" si="17"/>
        <v>#DIV/0!</v>
      </c>
    </row>
    <row r="31" spans="1:15" ht="15" customHeight="1">
      <c r="A31" s="45"/>
      <c r="B31" s="43"/>
      <c r="C31" s="13"/>
      <c r="D31" s="34" t="e">
        <f t="shared" si="12"/>
        <v>#DIV/0!</v>
      </c>
      <c r="E31" s="12"/>
      <c r="F31" s="13"/>
      <c r="G31" s="34" t="e">
        <f t="shared" si="13"/>
        <v>#DIV/0!</v>
      </c>
      <c r="H31" s="13"/>
      <c r="I31" s="34" t="e">
        <f t="shared" si="14"/>
        <v>#DIV/0!</v>
      </c>
      <c r="J31" s="19"/>
      <c r="K31" s="34" t="e">
        <f t="shared" si="15"/>
        <v>#DIV/0!</v>
      </c>
      <c r="L31" s="19"/>
      <c r="M31" s="34" t="e">
        <f t="shared" si="16"/>
        <v>#DIV/0!</v>
      </c>
      <c r="N31" s="19"/>
      <c r="O31" s="34" t="e">
        <f t="shared" si="17"/>
        <v>#DIV/0!</v>
      </c>
    </row>
    <row r="32" spans="1:15" s="7" customFormat="1" ht="15" customHeight="1">
      <c r="A32" s="57" t="s">
        <v>28</v>
      </c>
      <c r="B32" s="31">
        <f>SUM(B33:B34)</f>
        <v>0</v>
      </c>
      <c r="C32" s="58">
        <f>SUM(C33:C34)</f>
        <v>0</v>
      </c>
      <c r="D32" s="59" t="e">
        <f t="shared" si="12"/>
        <v>#DIV/0!</v>
      </c>
      <c r="E32" s="60">
        <v>0</v>
      </c>
      <c r="F32" s="61">
        <v>0</v>
      </c>
      <c r="G32" s="59" t="e">
        <f t="shared" si="13"/>
        <v>#DIV/0!</v>
      </c>
      <c r="H32" s="61">
        <f>SUM(H33:H34)</f>
        <v>0</v>
      </c>
      <c r="I32" s="59" t="e">
        <f t="shared" si="14"/>
        <v>#DIV/0!</v>
      </c>
      <c r="J32" s="62">
        <f>SUM(J33:J34)</f>
        <v>0</v>
      </c>
      <c r="K32" s="59" t="e">
        <f t="shared" si="15"/>
        <v>#DIV/0!</v>
      </c>
      <c r="L32" s="62">
        <f>SUM(L33:L34)</f>
        <v>0</v>
      </c>
      <c r="M32" s="59" t="e">
        <f t="shared" si="16"/>
        <v>#DIV/0!</v>
      </c>
      <c r="N32" s="64">
        <f>SUM(N33:N34)</f>
        <v>0</v>
      </c>
      <c r="O32" s="59" t="e">
        <f t="shared" si="17"/>
        <v>#DIV/0!</v>
      </c>
    </row>
    <row r="33" spans="1:15" s="7" customFormat="1" ht="15" customHeight="1">
      <c r="A33" s="14"/>
      <c r="B33" s="43"/>
      <c r="C33" s="13"/>
      <c r="D33" s="34" t="e">
        <f t="shared" si="12"/>
        <v>#DIV/0!</v>
      </c>
      <c r="E33" s="12"/>
      <c r="F33" s="13"/>
      <c r="G33" s="34" t="e">
        <f t="shared" si="13"/>
        <v>#DIV/0!</v>
      </c>
      <c r="H33" s="13"/>
      <c r="I33" s="34" t="e">
        <f t="shared" si="14"/>
        <v>#DIV/0!</v>
      </c>
      <c r="J33" s="19"/>
      <c r="K33" s="34" t="e">
        <f t="shared" si="15"/>
        <v>#DIV/0!</v>
      </c>
      <c r="L33" s="19"/>
      <c r="M33" s="34" t="e">
        <f t="shared" si="16"/>
        <v>#DIV/0!</v>
      </c>
      <c r="N33" s="19"/>
      <c r="O33" s="34" t="e">
        <f t="shared" si="17"/>
        <v>#DIV/0!</v>
      </c>
    </row>
    <row r="34" spans="1:15" ht="15.75" customHeight="1">
      <c r="A34" s="45"/>
      <c r="B34" s="43"/>
      <c r="C34" s="13"/>
      <c r="D34" s="34" t="e">
        <f t="shared" si="12"/>
        <v>#DIV/0!</v>
      </c>
      <c r="E34" s="12"/>
      <c r="F34" s="13"/>
      <c r="G34" s="34" t="e">
        <f t="shared" si="13"/>
        <v>#DIV/0!</v>
      </c>
      <c r="H34" s="13"/>
      <c r="I34" s="34" t="e">
        <f t="shared" si="14"/>
        <v>#DIV/0!</v>
      </c>
      <c r="J34" s="19"/>
      <c r="K34" s="34" t="e">
        <f t="shared" si="15"/>
        <v>#DIV/0!</v>
      </c>
      <c r="L34" s="19"/>
      <c r="M34" s="34" t="e">
        <f t="shared" si="16"/>
        <v>#DIV/0!</v>
      </c>
      <c r="N34" s="19"/>
      <c r="O34" s="34" t="e">
        <f t="shared" si="17"/>
        <v>#DIV/0!</v>
      </c>
    </row>
    <row r="35" spans="1:15" s="7" customFormat="1" ht="15" customHeight="1">
      <c r="A35" s="57" t="s">
        <v>29</v>
      </c>
      <c r="B35" s="31">
        <f>SUM(B36:B37)</f>
        <v>1386</v>
      </c>
      <c r="C35" s="58">
        <f>SUM(C36:C37)</f>
        <v>1375.9</v>
      </c>
      <c r="D35" s="59">
        <f t="shared" si="12"/>
        <v>99.3</v>
      </c>
      <c r="E35" s="60">
        <f>SUM(E36:E37)</f>
        <v>408</v>
      </c>
      <c r="F35" s="61">
        <f>SUM(F36:F37)</f>
        <v>412.3</v>
      </c>
      <c r="G35" s="59">
        <f t="shared" si="13"/>
        <v>101.1</v>
      </c>
      <c r="H35" s="61">
        <f>SUM(H36:H37)</f>
        <v>1458.6</v>
      </c>
      <c r="I35" s="59">
        <f t="shared" si="14"/>
        <v>106</v>
      </c>
      <c r="J35" s="62">
        <f>SUM(J36:J37)</f>
        <v>1560.7</v>
      </c>
      <c r="K35" s="59">
        <f t="shared" si="15"/>
        <v>107</v>
      </c>
      <c r="L35" s="62">
        <f>SUM(L36:L37)</f>
        <v>1685.5</v>
      </c>
      <c r="M35" s="59">
        <f t="shared" si="16"/>
        <v>108</v>
      </c>
      <c r="N35" s="62">
        <f>SUM(N36:N37)</f>
        <v>1837.2</v>
      </c>
      <c r="O35" s="59">
        <f t="shared" si="17"/>
        <v>109</v>
      </c>
    </row>
    <row r="36" spans="1:15" s="7" customFormat="1" ht="15" customHeight="1">
      <c r="A36" s="14" t="s">
        <v>85</v>
      </c>
      <c r="B36" s="43">
        <v>1386</v>
      </c>
      <c r="C36" s="13">
        <v>1375.9</v>
      </c>
      <c r="D36" s="34">
        <f t="shared" si="12"/>
        <v>99.3</v>
      </c>
      <c r="E36" s="12">
        <v>408</v>
      </c>
      <c r="F36" s="13">
        <v>412.3</v>
      </c>
      <c r="G36" s="34">
        <f t="shared" si="13"/>
        <v>101.1</v>
      </c>
      <c r="H36" s="13">
        <v>1458.6</v>
      </c>
      <c r="I36" s="34">
        <f t="shared" si="14"/>
        <v>106</v>
      </c>
      <c r="J36" s="19">
        <v>1560.7</v>
      </c>
      <c r="K36" s="34">
        <f t="shared" si="15"/>
        <v>107</v>
      </c>
      <c r="L36" s="19">
        <v>1685.5</v>
      </c>
      <c r="M36" s="34">
        <f t="shared" si="16"/>
        <v>108</v>
      </c>
      <c r="N36" s="19">
        <v>1837.2</v>
      </c>
      <c r="O36" s="34">
        <f t="shared" si="17"/>
        <v>109</v>
      </c>
    </row>
    <row r="37" spans="1:15" ht="15.75" customHeight="1">
      <c r="A37" s="45"/>
      <c r="B37" s="43"/>
      <c r="C37" s="13"/>
      <c r="D37" s="34" t="e">
        <f t="shared" si="12"/>
        <v>#DIV/0!</v>
      </c>
      <c r="E37" s="12"/>
      <c r="F37" s="13"/>
      <c r="G37" s="34" t="e">
        <f t="shared" si="13"/>
        <v>#DIV/0!</v>
      </c>
      <c r="H37" s="13"/>
      <c r="I37" s="34" t="e">
        <f t="shared" si="14"/>
        <v>#DIV/0!</v>
      </c>
      <c r="J37" s="19"/>
      <c r="K37" s="34" t="e">
        <f t="shared" si="15"/>
        <v>#DIV/0!</v>
      </c>
      <c r="L37" s="19"/>
      <c r="M37" s="34" t="e">
        <f t="shared" si="16"/>
        <v>#DIV/0!</v>
      </c>
      <c r="N37" s="19"/>
      <c r="O37" s="34" t="e">
        <f t="shared" si="17"/>
        <v>#DIV/0!</v>
      </c>
    </row>
    <row r="38" spans="1:15" s="7" customFormat="1" ht="15" customHeight="1">
      <c r="A38" s="57" t="s">
        <v>30</v>
      </c>
      <c r="B38" s="31">
        <f>SUM(B39:B40)</f>
        <v>0</v>
      </c>
      <c r="C38" s="58">
        <f>SUM(C39:C40)</f>
        <v>0</v>
      </c>
      <c r="D38" s="59" t="e">
        <f t="shared" si="12"/>
        <v>#DIV/0!</v>
      </c>
      <c r="E38" s="58">
        <f>SUM(E39:E40)</f>
        <v>0</v>
      </c>
      <c r="F38" s="58">
        <f>SUM(F39:F40)</f>
        <v>0</v>
      </c>
      <c r="G38" s="59" t="e">
        <f t="shared" si="13"/>
        <v>#DIV/0!</v>
      </c>
      <c r="H38" s="58">
        <f>SUM(H39:H40)</f>
        <v>0</v>
      </c>
      <c r="I38" s="59" t="e">
        <f t="shared" si="14"/>
        <v>#DIV/0!</v>
      </c>
      <c r="J38" s="64">
        <f>SUM(J39:J40)</f>
        <v>0</v>
      </c>
      <c r="K38" s="59" t="e">
        <f t="shared" si="15"/>
        <v>#DIV/0!</v>
      </c>
      <c r="L38" s="64">
        <f>SUM(L39:L40)</f>
        <v>0</v>
      </c>
      <c r="M38" s="59" t="e">
        <f t="shared" si="16"/>
        <v>#DIV/0!</v>
      </c>
      <c r="N38" s="64">
        <f>SUM(N39:N40)</f>
        <v>0</v>
      </c>
      <c r="O38" s="59" t="e">
        <f t="shared" si="17"/>
        <v>#DIV/0!</v>
      </c>
    </row>
    <row r="39" spans="1:15" s="7" customFormat="1" ht="15" customHeight="1">
      <c r="A39" s="45"/>
      <c r="B39" s="43"/>
      <c r="C39" s="13"/>
      <c r="D39" s="34" t="e">
        <f t="shared" si="12"/>
        <v>#DIV/0!</v>
      </c>
      <c r="E39" s="12"/>
      <c r="F39" s="13"/>
      <c r="G39" s="34" t="e">
        <f t="shared" si="13"/>
        <v>#DIV/0!</v>
      </c>
      <c r="H39" s="13"/>
      <c r="I39" s="34" t="e">
        <f t="shared" si="14"/>
        <v>#DIV/0!</v>
      </c>
      <c r="J39" s="19"/>
      <c r="K39" s="34" t="e">
        <f t="shared" si="15"/>
        <v>#DIV/0!</v>
      </c>
      <c r="L39" s="19"/>
      <c r="M39" s="34" t="e">
        <f t="shared" si="16"/>
        <v>#DIV/0!</v>
      </c>
      <c r="N39" s="19"/>
      <c r="O39" s="34" t="e">
        <f t="shared" si="17"/>
        <v>#DIV/0!</v>
      </c>
    </row>
    <row r="40" spans="1:15" ht="54" customHeight="1">
      <c r="A40" s="45"/>
      <c r="B40" s="43"/>
      <c r="C40" s="13"/>
      <c r="D40" s="34" t="e">
        <f t="shared" si="12"/>
        <v>#DIV/0!</v>
      </c>
      <c r="E40" s="12"/>
      <c r="F40" s="13"/>
      <c r="G40" s="34" t="e">
        <f t="shared" si="13"/>
        <v>#DIV/0!</v>
      </c>
      <c r="H40" s="13"/>
      <c r="I40" s="34" t="e">
        <f t="shared" si="14"/>
        <v>#DIV/0!</v>
      </c>
      <c r="J40" s="19"/>
      <c r="K40" s="34" t="e">
        <f t="shared" si="15"/>
        <v>#DIV/0!</v>
      </c>
      <c r="L40" s="19"/>
      <c r="M40" s="34" t="e">
        <f t="shared" si="16"/>
        <v>#DIV/0!</v>
      </c>
      <c r="N40" s="19"/>
      <c r="O40" s="34" t="e">
        <f t="shared" si="17"/>
        <v>#DIV/0!</v>
      </c>
    </row>
    <row r="41" spans="1:15" s="7" customFormat="1" ht="15" customHeight="1">
      <c r="A41" s="57" t="s">
        <v>31</v>
      </c>
      <c r="B41" s="31">
        <f>SUM(B42:B43)</f>
        <v>0</v>
      </c>
      <c r="C41" s="58">
        <f>SUM(C42:C43)</f>
        <v>0</v>
      </c>
      <c r="D41" s="59" t="e">
        <f t="shared" si="12"/>
        <v>#DIV/0!</v>
      </c>
      <c r="E41" s="58">
        <f>SUM(E42:E43)</f>
        <v>0</v>
      </c>
      <c r="F41" s="58">
        <f>SUM(F42:F43)</f>
        <v>0</v>
      </c>
      <c r="G41" s="59" t="e">
        <f t="shared" si="13"/>
        <v>#DIV/0!</v>
      </c>
      <c r="H41" s="58">
        <f>SUM(H42:H43)</f>
        <v>0</v>
      </c>
      <c r="I41" s="59" t="e">
        <f t="shared" si="14"/>
        <v>#DIV/0!</v>
      </c>
      <c r="J41" s="64">
        <f>SUM(J42:J43)</f>
        <v>0</v>
      </c>
      <c r="K41" s="59" t="e">
        <f t="shared" si="15"/>
        <v>#DIV/0!</v>
      </c>
      <c r="L41" s="64">
        <f>SUM(L42:L43)</f>
        <v>0</v>
      </c>
      <c r="M41" s="59" t="e">
        <f t="shared" si="16"/>
        <v>#DIV/0!</v>
      </c>
      <c r="N41" s="64">
        <f>SUM(N42:N43)</f>
        <v>0</v>
      </c>
      <c r="O41" s="59" t="e">
        <f t="shared" si="17"/>
        <v>#DIV/0!</v>
      </c>
    </row>
    <row r="42" spans="1:15" s="7" customFormat="1" ht="15" customHeight="1">
      <c r="A42" s="45" t="s">
        <v>61</v>
      </c>
      <c r="B42" s="43"/>
      <c r="C42" s="13"/>
      <c r="D42" s="34" t="e">
        <f t="shared" si="12"/>
        <v>#DIV/0!</v>
      </c>
      <c r="E42" s="12"/>
      <c r="F42" s="13"/>
      <c r="G42" s="34" t="e">
        <f t="shared" si="13"/>
        <v>#DIV/0!</v>
      </c>
      <c r="H42" s="13"/>
      <c r="I42" s="34" t="e">
        <f t="shared" si="14"/>
        <v>#DIV/0!</v>
      </c>
      <c r="J42" s="19"/>
      <c r="K42" s="34" t="e">
        <f t="shared" si="15"/>
        <v>#DIV/0!</v>
      </c>
      <c r="L42" s="19"/>
      <c r="M42" s="34" t="e">
        <f t="shared" si="16"/>
        <v>#DIV/0!</v>
      </c>
      <c r="N42" s="19"/>
      <c r="O42" s="34" t="e">
        <f t="shared" si="17"/>
        <v>#DIV/0!</v>
      </c>
    </row>
    <row r="43" spans="1:15" ht="16.5" customHeight="1">
      <c r="A43" s="45" t="s">
        <v>61</v>
      </c>
      <c r="B43" s="43"/>
      <c r="C43" s="13"/>
      <c r="D43" s="34" t="e">
        <f t="shared" si="12"/>
        <v>#DIV/0!</v>
      </c>
      <c r="E43" s="12"/>
      <c r="F43" s="13"/>
      <c r="G43" s="34" t="e">
        <f t="shared" si="13"/>
        <v>#DIV/0!</v>
      </c>
      <c r="H43" s="13"/>
      <c r="I43" s="34" t="e">
        <f t="shared" si="14"/>
        <v>#DIV/0!</v>
      </c>
      <c r="J43" s="19"/>
      <c r="K43" s="34" t="e">
        <f t="shared" si="15"/>
        <v>#DIV/0!</v>
      </c>
      <c r="L43" s="19"/>
      <c r="M43" s="34" t="e">
        <f t="shared" si="16"/>
        <v>#DIV/0!</v>
      </c>
      <c r="N43" s="19"/>
      <c r="O43" s="34" t="e">
        <f t="shared" si="17"/>
        <v>#DIV/0!</v>
      </c>
    </row>
    <row r="44" spans="1:15" s="7" customFormat="1" ht="15" customHeight="1">
      <c r="A44" s="57" t="s">
        <v>32</v>
      </c>
      <c r="B44" s="31">
        <f>SUM(B45:B46)</f>
        <v>0</v>
      </c>
      <c r="C44" s="58">
        <f>SUM(C45:C46)</f>
        <v>0</v>
      </c>
      <c r="D44" s="59" t="e">
        <f t="shared" si="12"/>
        <v>#DIV/0!</v>
      </c>
      <c r="E44" s="58">
        <f>SUM(E45:E46)</f>
        <v>0</v>
      </c>
      <c r="F44" s="58">
        <f>SUM(F45:F46)</f>
        <v>0</v>
      </c>
      <c r="G44" s="59" t="e">
        <f t="shared" si="13"/>
        <v>#DIV/0!</v>
      </c>
      <c r="H44" s="58">
        <f>SUM(H45:H46)</f>
        <v>0</v>
      </c>
      <c r="I44" s="59" t="e">
        <f t="shared" si="14"/>
        <v>#DIV/0!</v>
      </c>
      <c r="J44" s="64">
        <f>SUM(J45:J46)</f>
        <v>0</v>
      </c>
      <c r="K44" s="59" t="e">
        <f t="shared" si="15"/>
        <v>#DIV/0!</v>
      </c>
      <c r="L44" s="64">
        <f>SUM(L45:L46)</f>
        <v>0</v>
      </c>
      <c r="M44" s="59" t="e">
        <f t="shared" si="16"/>
        <v>#DIV/0!</v>
      </c>
      <c r="N44" s="64">
        <f>SUM(N45:N46)</f>
        <v>0</v>
      </c>
      <c r="O44" s="59" t="e">
        <f t="shared" si="17"/>
        <v>#DIV/0!</v>
      </c>
    </row>
    <row r="45" spans="1:15" s="7" customFormat="1" ht="15" customHeight="1">
      <c r="A45" s="45" t="s">
        <v>61</v>
      </c>
      <c r="B45" s="43"/>
      <c r="C45" s="13"/>
      <c r="D45" s="34" t="e">
        <f t="shared" si="12"/>
        <v>#DIV/0!</v>
      </c>
      <c r="E45" s="12"/>
      <c r="F45" s="13"/>
      <c r="G45" s="34" t="e">
        <f t="shared" si="13"/>
        <v>#DIV/0!</v>
      </c>
      <c r="H45" s="13"/>
      <c r="I45" s="34" t="e">
        <f t="shared" si="14"/>
        <v>#DIV/0!</v>
      </c>
      <c r="J45" s="19"/>
      <c r="K45" s="34" t="e">
        <f t="shared" si="15"/>
        <v>#DIV/0!</v>
      </c>
      <c r="L45" s="19"/>
      <c r="M45" s="34" t="e">
        <f t="shared" si="16"/>
        <v>#DIV/0!</v>
      </c>
      <c r="N45" s="19"/>
      <c r="O45" s="34" t="e">
        <f t="shared" si="17"/>
        <v>#DIV/0!</v>
      </c>
    </row>
    <row r="46" spans="1:15" ht="24.95" customHeight="1">
      <c r="A46" s="45" t="s">
        <v>61</v>
      </c>
      <c r="B46" s="43"/>
      <c r="C46" s="13"/>
      <c r="D46" s="34" t="e">
        <f t="shared" si="12"/>
        <v>#DIV/0!</v>
      </c>
      <c r="E46" s="12"/>
      <c r="F46" s="13"/>
      <c r="G46" s="34" t="e">
        <f t="shared" si="13"/>
        <v>#DIV/0!</v>
      </c>
      <c r="H46" s="13"/>
      <c r="I46" s="34" t="e">
        <f t="shared" si="14"/>
        <v>#DIV/0!</v>
      </c>
      <c r="J46" s="19"/>
      <c r="K46" s="34" t="e">
        <f t="shared" si="15"/>
        <v>#DIV/0!</v>
      </c>
      <c r="L46" s="19"/>
      <c r="M46" s="34" t="e">
        <f t="shared" si="16"/>
        <v>#DIV/0!</v>
      </c>
      <c r="N46" s="19"/>
      <c r="O46" s="34" t="e">
        <f t="shared" si="17"/>
        <v>#DIV/0!</v>
      </c>
    </row>
    <row r="47" spans="1:15" s="7" customFormat="1" ht="15" customHeight="1">
      <c r="A47" s="57" t="s">
        <v>33</v>
      </c>
      <c r="B47" s="31">
        <f>SUM(B48:B49)</f>
        <v>1904.8</v>
      </c>
      <c r="C47" s="58">
        <f>SUM(C48:C49)</f>
        <v>2149.4</v>
      </c>
      <c r="D47" s="59">
        <f t="shared" si="12"/>
        <v>112.8</v>
      </c>
      <c r="E47" s="58">
        <f>SUM(E48:E49)</f>
        <v>533.9</v>
      </c>
      <c r="F47" s="58">
        <f>SUM(F48:F49)</f>
        <v>644.6</v>
      </c>
      <c r="G47" s="59">
        <f t="shared" si="13"/>
        <v>120.7</v>
      </c>
      <c r="H47" s="58">
        <f>SUM(H48:H49)</f>
        <v>2343</v>
      </c>
      <c r="I47" s="59">
        <f t="shared" si="14"/>
        <v>109</v>
      </c>
      <c r="J47" s="64">
        <f>SUM(J48:J49)</f>
        <v>2553.8000000000002</v>
      </c>
      <c r="K47" s="59">
        <f t="shared" si="15"/>
        <v>109</v>
      </c>
      <c r="L47" s="64">
        <f>SUM(L48:L49)</f>
        <v>2809.3</v>
      </c>
      <c r="M47" s="59">
        <f t="shared" si="16"/>
        <v>110</v>
      </c>
      <c r="N47" s="64">
        <f>SUM(N48:N49)</f>
        <v>3118.3</v>
      </c>
      <c r="O47" s="59">
        <f t="shared" si="17"/>
        <v>111</v>
      </c>
    </row>
    <row r="48" spans="1:15" s="7" customFormat="1" ht="15" customHeight="1">
      <c r="A48" s="15" t="s">
        <v>86</v>
      </c>
      <c r="B48" s="43">
        <v>1904.8</v>
      </c>
      <c r="C48" s="13">
        <v>2149.4</v>
      </c>
      <c r="D48" s="34">
        <f t="shared" si="12"/>
        <v>112.8</v>
      </c>
      <c r="E48" s="12">
        <v>533.9</v>
      </c>
      <c r="F48" s="13">
        <v>644.6</v>
      </c>
      <c r="G48" s="34">
        <f t="shared" si="13"/>
        <v>120.7</v>
      </c>
      <c r="H48" s="13">
        <v>2343</v>
      </c>
      <c r="I48" s="34">
        <f t="shared" si="14"/>
        <v>109</v>
      </c>
      <c r="J48" s="19">
        <v>2553.8000000000002</v>
      </c>
      <c r="K48" s="34">
        <f t="shared" si="15"/>
        <v>109</v>
      </c>
      <c r="L48" s="19">
        <v>2809.3</v>
      </c>
      <c r="M48" s="34">
        <f t="shared" si="16"/>
        <v>110</v>
      </c>
      <c r="N48" s="19">
        <v>3118.3</v>
      </c>
      <c r="O48" s="34">
        <f t="shared" si="17"/>
        <v>111</v>
      </c>
    </row>
    <row r="49" spans="1:15" ht="19.5" customHeight="1">
      <c r="A49" s="45" t="s">
        <v>61</v>
      </c>
      <c r="B49" s="43"/>
      <c r="C49" s="13"/>
      <c r="D49" s="34" t="e">
        <f t="shared" si="12"/>
        <v>#DIV/0!</v>
      </c>
      <c r="E49" s="12"/>
      <c r="F49" s="13"/>
      <c r="G49" s="34" t="e">
        <f t="shared" si="13"/>
        <v>#DIV/0!</v>
      </c>
      <c r="H49" s="13"/>
      <c r="I49" s="34" t="e">
        <f t="shared" si="14"/>
        <v>#DIV/0!</v>
      </c>
      <c r="J49" s="19"/>
      <c r="K49" s="34" t="e">
        <f t="shared" si="15"/>
        <v>#DIV/0!</v>
      </c>
      <c r="L49" s="19"/>
      <c r="M49" s="34" t="e">
        <f t="shared" si="16"/>
        <v>#DIV/0!</v>
      </c>
      <c r="N49" s="19"/>
      <c r="O49" s="34" t="e">
        <f t="shared" si="17"/>
        <v>#DIV/0!</v>
      </c>
    </row>
    <row r="50" spans="1:15" s="7" customFormat="1" ht="15" customHeight="1">
      <c r="A50" s="57" t="s">
        <v>34</v>
      </c>
      <c r="B50" s="31">
        <f>SUM(B51:B52)</f>
        <v>0</v>
      </c>
      <c r="C50" s="58">
        <f>SUM(C51:C52)</f>
        <v>0</v>
      </c>
      <c r="D50" s="59" t="e">
        <f t="shared" si="12"/>
        <v>#DIV/0!</v>
      </c>
      <c r="E50" s="58">
        <f>SUM(E51:E52)</f>
        <v>0</v>
      </c>
      <c r="F50" s="58">
        <f>SUM(F51:F52)</f>
        <v>0</v>
      </c>
      <c r="G50" s="59" t="e">
        <f t="shared" si="13"/>
        <v>#DIV/0!</v>
      </c>
      <c r="H50" s="58">
        <f>SUM(H51:H52)</f>
        <v>0</v>
      </c>
      <c r="I50" s="59" t="e">
        <f t="shared" si="14"/>
        <v>#DIV/0!</v>
      </c>
      <c r="J50" s="64">
        <f>SUM(J51:J52)</f>
        <v>0</v>
      </c>
      <c r="K50" s="59" t="e">
        <f t="shared" si="15"/>
        <v>#DIV/0!</v>
      </c>
      <c r="L50" s="64">
        <f>SUM(L51:L52)</f>
        <v>0</v>
      </c>
      <c r="M50" s="59" t="e">
        <f t="shared" si="16"/>
        <v>#DIV/0!</v>
      </c>
      <c r="N50" s="64">
        <f>SUM(N51:N52)</f>
        <v>0</v>
      </c>
      <c r="O50" s="59" t="e">
        <f t="shared" si="17"/>
        <v>#DIV/0!</v>
      </c>
    </row>
    <row r="51" spans="1:15" s="7" customFormat="1" ht="15" customHeight="1">
      <c r="A51" s="45" t="s">
        <v>61</v>
      </c>
      <c r="B51" s="43"/>
      <c r="C51" s="13"/>
      <c r="D51" s="34" t="e">
        <f t="shared" si="12"/>
        <v>#DIV/0!</v>
      </c>
      <c r="E51" s="12"/>
      <c r="F51" s="13"/>
      <c r="G51" s="34" t="e">
        <f t="shared" si="13"/>
        <v>#DIV/0!</v>
      </c>
      <c r="H51" s="13"/>
      <c r="I51" s="34" t="e">
        <f t="shared" si="14"/>
        <v>#DIV/0!</v>
      </c>
      <c r="J51" s="19"/>
      <c r="K51" s="34" t="e">
        <f t="shared" si="15"/>
        <v>#DIV/0!</v>
      </c>
      <c r="L51" s="19"/>
      <c r="M51" s="34" t="e">
        <f t="shared" si="16"/>
        <v>#DIV/0!</v>
      </c>
      <c r="N51" s="19"/>
      <c r="O51" s="34" t="e">
        <f t="shared" si="17"/>
        <v>#DIV/0!</v>
      </c>
    </row>
    <row r="52" spans="1:15" ht="24.95" customHeight="1">
      <c r="A52" s="45" t="s">
        <v>61</v>
      </c>
      <c r="B52" s="43"/>
      <c r="C52" s="13"/>
      <c r="D52" s="34" t="e">
        <f t="shared" si="12"/>
        <v>#DIV/0!</v>
      </c>
      <c r="E52" s="12"/>
      <c r="F52" s="13"/>
      <c r="G52" s="34" t="e">
        <f t="shared" si="13"/>
        <v>#DIV/0!</v>
      </c>
      <c r="H52" s="13"/>
      <c r="I52" s="34" t="e">
        <f t="shared" si="14"/>
        <v>#DIV/0!</v>
      </c>
      <c r="J52" s="19"/>
      <c r="K52" s="34" t="e">
        <f t="shared" si="15"/>
        <v>#DIV/0!</v>
      </c>
      <c r="L52" s="19"/>
      <c r="M52" s="34" t="e">
        <f t="shared" si="16"/>
        <v>#DIV/0!</v>
      </c>
      <c r="N52" s="19"/>
      <c r="O52" s="34" t="e">
        <f t="shared" si="17"/>
        <v>#DIV/0!</v>
      </c>
    </row>
    <row r="53" spans="1:15" s="7" customFormat="1" ht="15" customHeight="1">
      <c r="A53" s="57" t="s">
        <v>35</v>
      </c>
      <c r="B53" s="31">
        <f>SUM(B54:B55)</f>
        <v>0</v>
      </c>
      <c r="C53" s="58">
        <f>SUM(C54:C55)</f>
        <v>0</v>
      </c>
      <c r="D53" s="59" t="e">
        <f t="shared" si="12"/>
        <v>#DIV/0!</v>
      </c>
      <c r="E53" s="58">
        <f>SUM(E54:E55)</f>
        <v>0</v>
      </c>
      <c r="F53" s="58">
        <f>SUM(F54:F55)</f>
        <v>0</v>
      </c>
      <c r="G53" s="59" t="e">
        <f t="shared" si="13"/>
        <v>#DIV/0!</v>
      </c>
      <c r="H53" s="58">
        <f>SUM(H54:H55)</f>
        <v>0</v>
      </c>
      <c r="I53" s="59" t="e">
        <f t="shared" si="14"/>
        <v>#DIV/0!</v>
      </c>
      <c r="J53" s="64">
        <f>SUM(J54:J55)</f>
        <v>0</v>
      </c>
      <c r="K53" s="59" t="e">
        <f t="shared" si="15"/>
        <v>#DIV/0!</v>
      </c>
      <c r="L53" s="64">
        <f>SUM(L54:L55)</f>
        <v>0</v>
      </c>
      <c r="M53" s="59" t="e">
        <f t="shared" si="16"/>
        <v>#DIV/0!</v>
      </c>
      <c r="N53" s="64">
        <f>SUM(N54:N55)</f>
        <v>0</v>
      </c>
      <c r="O53" s="59" t="e">
        <f t="shared" si="17"/>
        <v>#DIV/0!</v>
      </c>
    </row>
    <row r="54" spans="1:15" s="7" customFormat="1" ht="15" customHeight="1">
      <c r="A54" s="45" t="s">
        <v>61</v>
      </c>
      <c r="B54" s="43"/>
      <c r="C54" s="13"/>
      <c r="D54" s="34" t="e">
        <f t="shared" si="12"/>
        <v>#DIV/0!</v>
      </c>
      <c r="E54" s="12"/>
      <c r="F54" s="13"/>
      <c r="G54" s="34" t="e">
        <f t="shared" si="13"/>
        <v>#DIV/0!</v>
      </c>
      <c r="H54" s="13"/>
      <c r="I54" s="34" t="e">
        <f t="shared" si="14"/>
        <v>#DIV/0!</v>
      </c>
      <c r="J54" s="19"/>
      <c r="K54" s="34" t="e">
        <f t="shared" si="15"/>
        <v>#DIV/0!</v>
      </c>
      <c r="L54" s="19"/>
      <c r="M54" s="34" t="e">
        <f t="shared" si="16"/>
        <v>#DIV/0!</v>
      </c>
      <c r="N54" s="19"/>
      <c r="O54" s="34" t="e">
        <f t="shared" si="17"/>
        <v>#DIV/0!</v>
      </c>
    </row>
    <row r="55" spans="1:15" ht="24.95" customHeight="1">
      <c r="A55" s="45" t="s">
        <v>61</v>
      </c>
      <c r="B55" s="43"/>
      <c r="C55" s="13"/>
      <c r="D55" s="34" t="e">
        <f t="shared" si="12"/>
        <v>#DIV/0!</v>
      </c>
      <c r="E55" s="12"/>
      <c r="F55" s="13"/>
      <c r="G55" s="34" t="e">
        <f t="shared" si="13"/>
        <v>#DIV/0!</v>
      </c>
      <c r="H55" s="13"/>
      <c r="I55" s="34" t="e">
        <f t="shared" si="14"/>
        <v>#DIV/0!</v>
      </c>
      <c r="J55" s="19"/>
      <c r="K55" s="34" t="e">
        <f t="shared" si="15"/>
        <v>#DIV/0!</v>
      </c>
      <c r="L55" s="19"/>
      <c r="M55" s="34" t="e">
        <f t="shared" si="16"/>
        <v>#DIV/0!</v>
      </c>
      <c r="N55" s="19"/>
      <c r="O55" s="34" t="e">
        <f t="shared" si="17"/>
        <v>#DIV/0!</v>
      </c>
    </row>
    <row r="56" spans="1:15" s="7" customFormat="1" ht="15" customHeight="1">
      <c r="A56" s="57" t="s">
        <v>36</v>
      </c>
      <c r="B56" s="31">
        <f>SUM(B57:B58)</f>
        <v>0</v>
      </c>
      <c r="C56" s="58">
        <f>SUM(C57:C58)</f>
        <v>0</v>
      </c>
      <c r="D56" s="59" t="e">
        <f t="shared" si="12"/>
        <v>#DIV/0!</v>
      </c>
      <c r="E56" s="58">
        <f>SUM(E57:E58)</f>
        <v>0</v>
      </c>
      <c r="F56" s="58">
        <f>SUM(F57:F58)</f>
        <v>0</v>
      </c>
      <c r="G56" s="59" t="e">
        <f t="shared" si="13"/>
        <v>#DIV/0!</v>
      </c>
      <c r="H56" s="58">
        <f>SUM(H57:H58)</f>
        <v>0</v>
      </c>
      <c r="I56" s="59" t="e">
        <f t="shared" si="14"/>
        <v>#DIV/0!</v>
      </c>
      <c r="J56" s="64">
        <f>SUM(J57:J58)</f>
        <v>0</v>
      </c>
      <c r="K56" s="59" t="e">
        <f t="shared" si="15"/>
        <v>#DIV/0!</v>
      </c>
      <c r="L56" s="64">
        <f>SUM(L57:L58)</f>
        <v>0</v>
      </c>
      <c r="M56" s="59" t="e">
        <f t="shared" si="16"/>
        <v>#DIV/0!</v>
      </c>
      <c r="N56" s="64">
        <f>SUM(N57:N58)</f>
        <v>0</v>
      </c>
      <c r="O56" s="59" t="e">
        <f t="shared" si="17"/>
        <v>#DIV/0!</v>
      </c>
    </row>
    <row r="57" spans="1:15" s="7" customFormat="1" ht="15" customHeight="1">
      <c r="A57" s="45" t="s">
        <v>61</v>
      </c>
      <c r="B57" s="43"/>
      <c r="C57" s="13"/>
      <c r="D57" s="34" t="e">
        <f t="shared" si="12"/>
        <v>#DIV/0!</v>
      </c>
      <c r="E57" s="12"/>
      <c r="F57" s="13"/>
      <c r="G57" s="34" t="e">
        <f t="shared" si="13"/>
        <v>#DIV/0!</v>
      </c>
      <c r="H57" s="13"/>
      <c r="I57" s="34" t="e">
        <f t="shared" si="14"/>
        <v>#DIV/0!</v>
      </c>
      <c r="J57" s="19"/>
      <c r="K57" s="34" t="e">
        <f t="shared" si="15"/>
        <v>#DIV/0!</v>
      </c>
      <c r="L57" s="19"/>
      <c r="M57" s="34" t="e">
        <f t="shared" si="16"/>
        <v>#DIV/0!</v>
      </c>
      <c r="N57" s="19"/>
      <c r="O57" s="34" t="e">
        <f t="shared" si="17"/>
        <v>#DIV/0!</v>
      </c>
    </row>
    <row r="58" spans="1:15" ht="24.95" customHeight="1">
      <c r="A58" s="45" t="s">
        <v>61</v>
      </c>
      <c r="B58" s="43"/>
      <c r="C58" s="13"/>
      <c r="D58" s="34" t="e">
        <f t="shared" si="12"/>
        <v>#DIV/0!</v>
      </c>
      <c r="E58" s="12"/>
      <c r="F58" s="13"/>
      <c r="G58" s="34" t="e">
        <f t="shared" si="13"/>
        <v>#DIV/0!</v>
      </c>
      <c r="H58" s="13"/>
      <c r="I58" s="34" t="e">
        <f t="shared" si="14"/>
        <v>#DIV/0!</v>
      </c>
      <c r="J58" s="19"/>
      <c r="K58" s="34" t="e">
        <f t="shared" si="15"/>
        <v>#DIV/0!</v>
      </c>
      <c r="L58" s="19"/>
      <c r="M58" s="34" t="e">
        <f t="shared" si="16"/>
        <v>#DIV/0!</v>
      </c>
      <c r="N58" s="19"/>
      <c r="O58" s="34" t="e">
        <f t="shared" si="17"/>
        <v>#DIV/0!</v>
      </c>
    </row>
    <row r="59" spans="1:15" s="7" customFormat="1" ht="15" customHeight="1">
      <c r="A59" s="57" t="s">
        <v>3</v>
      </c>
      <c r="B59" s="31">
        <f>SUM(B60:B61)</f>
        <v>0</v>
      </c>
      <c r="C59" s="58">
        <f>SUM(C60:C61)</f>
        <v>0</v>
      </c>
      <c r="D59" s="59" t="e">
        <f t="shared" si="12"/>
        <v>#DIV/0!</v>
      </c>
      <c r="E59" s="58">
        <f>SUM(E60:E61)</f>
        <v>0</v>
      </c>
      <c r="F59" s="58">
        <f>SUM(F60:F61)</f>
        <v>0</v>
      </c>
      <c r="G59" s="59" t="e">
        <f t="shared" si="13"/>
        <v>#DIV/0!</v>
      </c>
      <c r="H59" s="58">
        <f>SUM(H60:H61)</f>
        <v>0</v>
      </c>
      <c r="I59" s="59" t="e">
        <f t="shared" si="14"/>
        <v>#DIV/0!</v>
      </c>
      <c r="J59" s="64">
        <f>SUM(J60:J61)</f>
        <v>0</v>
      </c>
      <c r="K59" s="59" t="e">
        <f t="shared" si="15"/>
        <v>#DIV/0!</v>
      </c>
      <c r="L59" s="64">
        <f>SUM(L60:L61)</f>
        <v>0</v>
      </c>
      <c r="M59" s="59" t="e">
        <f t="shared" si="16"/>
        <v>#DIV/0!</v>
      </c>
      <c r="N59" s="64">
        <f>SUM(N60:N61)</f>
        <v>0</v>
      </c>
      <c r="O59" s="59" t="e">
        <f t="shared" si="17"/>
        <v>#DIV/0!</v>
      </c>
    </row>
    <row r="60" spans="1:15" s="7" customFormat="1" ht="15" customHeight="1">
      <c r="A60" s="45" t="s">
        <v>61</v>
      </c>
      <c r="B60" s="43"/>
      <c r="C60" s="13"/>
      <c r="D60" s="34" t="e">
        <f t="shared" si="12"/>
        <v>#DIV/0!</v>
      </c>
      <c r="E60" s="12"/>
      <c r="F60" s="13"/>
      <c r="G60" s="34" t="e">
        <f t="shared" si="13"/>
        <v>#DIV/0!</v>
      </c>
      <c r="H60" s="13"/>
      <c r="I60" s="34" t="e">
        <f t="shared" si="14"/>
        <v>#DIV/0!</v>
      </c>
      <c r="J60" s="19"/>
      <c r="K60" s="34" t="e">
        <f t="shared" si="15"/>
        <v>#DIV/0!</v>
      </c>
      <c r="L60" s="19"/>
      <c r="M60" s="34" t="e">
        <f t="shared" si="16"/>
        <v>#DIV/0!</v>
      </c>
      <c r="N60" s="19"/>
      <c r="O60" s="34" t="e">
        <f t="shared" si="17"/>
        <v>#DIV/0!</v>
      </c>
    </row>
    <row r="61" spans="1:15" ht="24.95" customHeight="1">
      <c r="A61" s="45" t="s">
        <v>61</v>
      </c>
      <c r="B61" s="43"/>
      <c r="C61" s="13"/>
      <c r="D61" s="34" t="e">
        <f t="shared" si="12"/>
        <v>#DIV/0!</v>
      </c>
      <c r="E61" s="12"/>
      <c r="F61" s="13"/>
      <c r="G61" s="34" t="e">
        <f t="shared" si="13"/>
        <v>#DIV/0!</v>
      </c>
      <c r="H61" s="13"/>
      <c r="I61" s="34" t="e">
        <f t="shared" si="14"/>
        <v>#DIV/0!</v>
      </c>
      <c r="J61" s="19"/>
      <c r="K61" s="34" t="e">
        <f t="shared" si="15"/>
        <v>#DIV/0!</v>
      </c>
      <c r="L61" s="19"/>
      <c r="M61" s="34" t="e">
        <f t="shared" si="16"/>
        <v>#DIV/0!</v>
      </c>
      <c r="N61" s="19"/>
      <c r="O61" s="34" t="e">
        <f t="shared" si="17"/>
        <v>#DIV/0!</v>
      </c>
    </row>
    <row r="62" spans="1:15" s="7" customFormat="1" ht="15" customHeight="1">
      <c r="A62" s="57" t="s">
        <v>37</v>
      </c>
      <c r="B62" s="31">
        <f>SUM(B63:B64)</f>
        <v>0</v>
      </c>
      <c r="C62" s="58">
        <f>SUM(C63:C64)</f>
        <v>0</v>
      </c>
      <c r="D62" s="59" t="e">
        <f t="shared" si="12"/>
        <v>#DIV/0!</v>
      </c>
      <c r="E62" s="58">
        <f>SUM(E63:E64)</f>
        <v>0</v>
      </c>
      <c r="F62" s="58">
        <f>SUM(F63:F64)</f>
        <v>0</v>
      </c>
      <c r="G62" s="59" t="e">
        <f t="shared" si="13"/>
        <v>#DIV/0!</v>
      </c>
      <c r="H62" s="58">
        <f>SUM(H63:H64)</f>
        <v>0</v>
      </c>
      <c r="I62" s="59" t="e">
        <f t="shared" si="14"/>
        <v>#DIV/0!</v>
      </c>
      <c r="J62" s="64">
        <f>SUM(J63:J64)</f>
        <v>0</v>
      </c>
      <c r="K62" s="59" t="e">
        <f t="shared" si="15"/>
        <v>#DIV/0!</v>
      </c>
      <c r="L62" s="64">
        <f>SUM(L63:L64)</f>
        <v>0</v>
      </c>
      <c r="M62" s="59" t="e">
        <f t="shared" si="16"/>
        <v>#DIV/0!</v>
      </c>
      <c r="N62" s="64">
        <f>SUM(N63:N64)</f>
        <v>0</v>
      </c>
      <c r="O62" s="59" t="e">
        <f t="shared" si="17"/>
        <v>#DIV/0!</v>
      </c>
    </row>
    <row r="63" spans="1:15" s="7" customFormat="1" ht="15" customHeight="1">
      <c r="A63" s="45" t="s">
        <v>61</v>
      </c>
      <c r="B63" s="43"/>
      <c r="C63" s="13"/>
      <c r="D63" s="34" t="e">
        <f t="shared" si="12"/>
        <v>#DIV/0!</v>
      </c>
      <c r="E63" s="12"/>
      <c r="F63" s="13"/>
      <c r="G63" s="34" t="e">
        <f t="shared" si="13"/>
        <v>#DIV/0!</v>
      </c>
      <c r="H63" s="13"/>
      <c r="I63" s="34" t="e">
        <f t="shared" si="14"/>
        <v>#DIV/0!</v>
      </c>
      <c r="J63" s="19"/>
      <c r="K63" s="34" t="e">
        <f t="shared" si="15"/>
        <v>#DIV/0!</v>
      </c>
      <c r="L63" s="19"/>
      <c r="M63" s="34" t="e">
        <f t="shared" si="16"/>
        <v>#DIV/0!</v>
      </c>
      <c r="N63" s="19"/>
      <c r="O63" s="34" t="e">
        <f t="shared" si="17"/>
        <v>#DIV/0!</v>
      </c>
    </row>
    <row r="64" spans="1:15" ht="18.75" customHeight="1">
      <c r="A64" s="45" t="s">
        <v>61</v>
      </c>
      <c r="B64" s="43"/>
      <c r="C64" s="13"/>
      <c r="D64" s="34" t="e">
        <f t="shared" si="12"/>
        <v>#DIV/0!</v>
      </c>
      <c r="E64" s="12"/>
      <c r="F64" s="13"/>
      <c r="G64" s="34" t="e">
        <f t="shared" si="13"/>
        <v>#DIV/0!</v>
      </c>
      <c r="H64" s="13"/>
      <c r="I64" s="34" t="e">
        <f t="shared" si="14"/>
        <v>#DIV/0!</v>
      </c>
      <c r="J64" s="19"/>
      <c r="K64" s="34" t="e">
        <f t="shared" si="15"/>
        <v>#DIV/0!</v>
      </c>
      <c r="L64" s="19"/>
      <c r="M64" s="34" t="e">
        <f t="shared" si="16"/>
        <v>#DIV/0!</v>
      </c>
      <c r="N64" s="19"/>
      <c r="O64" s="34" t="e">
        <f t="shared" si="17"/>
        <v>#DIV/0!</v>
      </c>
    </row>
    <row r="65" spans="1:15" s="7" customFormat="1" ht="15" customHeight="1">
      <c r="A65" s="57" t="s">
        <v>38</v>
      </c>
      <c r="B65" s="31">
        <f>SUM(B66:B67)</f>
        <v>0</v>
      </c>
      <c r="C65" s="58">
        <f>SUM(C66:C67)</f>
        <v>0</v>
      </c>
      <c r="D65" s="59" t="e">
        <f t="shared" si="12"/>
        <v>#DIV/0!</v>
      </c>
      <c r="E65" s="58">
        <f>SUM(E66:E67)</f>
        <v>0</v>
      </c>
      <c r="F65" s="58">
        <f>SUM(F66:F67)</f>
        <v>0</v>
      </c>
      <c r="G65" s="59" t="e">
        <f t="shared" si="13"/>
        <v>#DIV/0!</v>
      </c>
      <c r="H65" s="58">
        <f>SUM(H66:H67)</f>
        <v>0</v>
      </c>
      <c r="I65" s="59" t="e">
        <f t="shared" si="14"/>
        <v>#DIV/0!</v>
      </c>
      <c r="J65" s="64">
        <f>SUM(J66:J67)</f>
        <v>0</v>
      </c>
      <c r="K65" s="59" t="e">
        <f t="shared" si="15"/>
        <v>#DIV/0!</v>
      </c>
      <c r="L65" s="64">
        <f>SUM(L66:L67)</f>
        <v>0</v>
      </c>
      <c r="M65" s="59" t="e">
        <f t="shared" si="16"/>
        <v>#DIV/0!</v>
      </c>
      <c r="N65" s="64">
        <f>SUM(N66:N67)</f>
        <v>0</v>
      </c>
      <c r="O65" s="59" t="e">
        <f t="shared" si="17"/>
        <v>#DIV/0!</v>
      </c>
    </row>
    <row r="66" spans="1:15" s="7" customFormat="1" ht="15" customHeight="1">
      <c r="A66" s="45" t="s">
        <v>61</v>
      </c>
      <c r="B66" s="43"/>
      <c r="C66" s="13"/>
      <c r="D66" s="34" t="e">
        <f t="shared" si="12"/>
        <v>#DIV/0!</v>
      </c>
      <c r="E66" s="12"/>
      <c r="F66" s="13"/>
      <c r="G66" s="34" t="e">
        <f t="shared" si="13"/>
        <v>#DIV/0!</v>
      </c>
      <c r="H66" s="13"/>
      <c r="I66" s="34" t="e">
        <f t="shared" si="14"/>
        <v>#DIV/0!</v>
      </c>
      <c r="J66" s="19"/>
      <c r="K66" s="34" t="e">
        <f t="shared" si="15"/>
        <v>#DIV/0!</v>
      </c>
      <c r="L66" s="19"/>
      <c r="M66" s="34" t="e">
        <f t="shared" si="16"/>
        <v>#DIV/0!</v>
      </c>
      <c r="N66" s="19"/>
      <c r="O66" s="34" t="e">
        <f t="shared" si="17"/>
        <v>#DIV/0!</v>
      </c>
    </row>
    <row r="67" spans="1:15" ht="24.95" customHeight="1">
      <c r="A67" s="45" t="s">
        <v>61</v>
      </c>
      <c r="B67" s="43"/>
      <c r="C67" s="13"/>
      <c r="D67" s="34" t="e">
        <f t="shared" si="12"/>
        <v>#DIV/0!</v>
      </c>
      <c r="E67" s="12"/>
      <c r="F67" s="13"/>
      <c r="G67" s="34" t="e">
        <f t="shared" si="13"/>
        <v>#DIV/0!</v>
      </c>
      <c r="H67" s="13"/>
      <c r="I67" s="34" t="e">
        <f t="shared" si="14"/>
        <v>#DIV/0!</v>
      </c>
      <c r="J67" s="19"/>
      <c r="K67" s="34" t="e">
        <f t="shared" si="15"/>
        <v>#DIV/0!</v>
      </c>
      <c r="L67" s="19"/>
      <c r="M67" s="34" t="e">
        <f t="shared" si="16"/>
        <v>#DIV/0!</v>
      </c>
      <c r="N67" s="19"/>
      <c r="O67" s="34" t="e">
        <f t="shared" si="17"/>
        <v>#DIV/0!</v>
      </c>
    </row>
    <row r="68" spans="1:15" s="7" customFormat="1" ht="15" customHeight="1">
      <c r="A68" s="57" t="s">
        <v>39</v>
      </c>
      <c r="B68" s="31">
        <f>SUM(B69:B70)</f>
        <v>0</v>
      </c>
      <c r="C68" s="58">
        <f>SUM(C69:C70)</f>
        <v>0</v>
      </c>
      <c r="D68" s="59" t="e">
        <f t="shared" si="12"/>
        <v>#DIV/0!</v>
      </c>
      <c r="E68" s="58">
        <f>SUM(E69:E70)</f>
        <v>0</v>
      </c>
      <c r="F68" s="58">
        <f>SUM(F69:F70)</f>
        <v>0</v>
      </c>
      <c r="G68" s="59" t="e">
        <f t="shared" si="13"/>
        <v>#DIV/0!</v>
      </c>
      <c r="H68" s="58">
        <f>SUM(H69:H70)</f>
        <v>0</v>
      </c>
      <c r="I68" s="59" t="e">
        <f t="shared" si="14"/>
        <v>#DIV/0!</v>
      </c>
      <c r="J68" s="64">
        <f>SUM(J69:J70)</f>
        <v>0</v>
      </c>
      <c r="K68" s="59" t="e">
        <f t="shared" si="15"/>
        <v>#DIV/0!</v>
      </c>
      <c r="L68" s="64">
        <f>SUM(L69:L70)</f>
        <v>0</v>
      </c>
      <c r="M68" s="59" t="e">
        <f t="shared" si="16"/>
        <v>#DIV/0!</v>
      </c>
      <c r="N68" s="64">
        <f>SUM(N69:N70)</f>
        <v>0</v>
      </c>
      <c r="O68" s="59" t="e">
        <f t="shared" si="17"/>
        <v>#DIV/0!</v>
      </c>
    </row>
    <row r="69" spans="1:15" s="7" customFormat="1" ht="15" customHeight="1">
      <c r="A69" s="45" t="s">
        <v>61</v>
      </c>
      <c r="B69" s="43"/>
      <c r="C69" s="13"/>
      <c r="D69" s="34" t="e">
        <f t="shared" si="12"/>
        <v>#DIV/0!</v>
      </c>
      <c r="E69" s="12"/>
      <c r="F69" s="13"/>
      <c r="G69" s="34" t="e">
        <f t="shared" si="13"/>
        <v>#DIV/0!</v>
      </c>
      <c r="H69" s="13"/>
      <c r="I69" s="34" t="e">
        <f t="shared" si="14"/>
        <v>#DIV/0!</v>
      </c>
      <c r="J69" s="19"/>
      <c r="K69" s="34" t="e">
        <f t="shared" si="15"/>
        <v>#DIV/0!</v>
      </c>
      <c r="L69" s="19"/>
      <c r="M69" s="34" t="e">
        <f t="shared" si="16"/>
        <v>#DIV/0!</v>
      </c>
      <c r="N69" s="19"/>
      <c r="O69" s="34" t="e">
        <f t="shared" si="17"/>
        <v>#DIV/0!</v>
      </c>
    </row>
    <row r="70" spans="1:15" ht="24.95" customHeight="1">
      <c r="A70" s="45" t="s">
        <v>61</v>
      </c>
      <c r="B70" s="43"/>
      <c r="C70" s="13"/>
      <c r="D70" s="34" t="e">
        <f t="shared" si="12"/>
        <v>#DIV/0!</v>
      </c>
      <c r="E70" s="12"/>
      <c r="F70" s="13"/>
      <c r="G70" s="34" t="e">
        <f t="shared" si="13"/>
        <v>#DIV/0!</v>
      </c>
      <c r="H70" s="13"/>
      <c r="I70" s="34" t="e">
        <f t="shared" si="14"/>
        <v>#DIV/0!</v>
      </c>
      <c r="J70" s="19"/>
      <c r="K70" s="34" t="e">
        <f t="shared" si="15"/>
        <v>#DIV/0!</v>
      </c>
      <c r="L70" s="19"/>
      <c r="M70" s="34" t="e">
        <f t="shared" si="16"/>
        <v>#DIV/0!</v>
      </c>
      <c r="N70" s="19"/>
      <c r="O70" s="34" t="e">
        <f t="shared" si="17"/>
        <v>#DIV/0!</v>
      </c>
    </row>
    <row r="71" spans="1:15" s="7" customFormat="1" ht="15" customHeight="1">
      <c r="A71" s="57" t="s">
        <v>40</v>
      </c>
      <c r="B71" s="31">
        <f>SUM(B72:B73)</f>
        <v>0</v>
      </c>
      <c r="C71" s="58">
        <f>SUM(C72:C73)</f>
        <v>0</v>
      </c>
      <c r="D71" s="59" t="e">
        <f t="shared" si="12"/>
        <v>#DIV/0!</v>
      </c>
      <c r="E71" s="58">
        <f>SUM(E72:E73)</f>
        <v>0</v>
      </c>
      <c r="F71" s="58">
        <f>SUM(F72:F73)</f>
        <v>0</v>
      </c>
      <c r="G71" s="59" t="e">
        <f t="shared" si="13"/>
        <v>#DIV/0!</v>
      </c>
      <c r="H71" s="58">
        <f>SUM(H72:H73)</f>
        <v>0</v>
      </c>
      <c r="I71" s="59" t="e">
        <f t="shared" si="14"/>
        <v>#DIV/0!</v>
      </c>
      <c r="J71" s="64">
        <f>SUM(J72:J73)</f>
        <v>0</v>
      </c>
      <c r="K71" s="59" t="e">
        <f t="shared" si="15"/>
        <v>#DIV/0!</v>
      </c>
      <c r="L71" s="64">
        <f>SUM(L72:L73)</f>
        <v>0</v>
      </c>
      <c r="M71" s="59" t="e">
        <f t="shared" si="16"/>
        <v>#DIV/0!</v>
      </c>
      <c r="N71" s="64">
        <f>SUM(N72:N73)</f>
        <v>0</v>
      </c>
      <c r="O71" s="59" t="e">
        <f t="shared" si="17"/>
        <v>#DIV/0!</v>
      </c>
    </row>
    <row r="72" spans="1:15" s="7" customFormat="1" ht="15" customHeight="1">
      <c r="A72" s="45" t="s">
        <v>61</v>
      </c>
      <c r="B72" s="43"/>
      <c r="C72" s="13"/>
      <c r="D72" s="34" t="e">
        <f t="shared" si="12"/>
        <v>#DIV/0!</v>
      </c>
      <c r="E72" s="12"/>
      <c r="F72" s="13"/>
      <c r="G72" s="34" t="e">
        <f t="shared" si="13"/>
        <v>#DIV/0!</v>
      </c>
      <c r="H72" s="13"/>
      <c r="I72" s="34" t="e">
        <f t="shared" si="14"/>
        <v>#DIV/0!</v>
      </c>
      <c r="J72" s="19"/>
      <c r="K72" s="34" t="e">
        <f t="shared" si="15"/>
        <v>#DIV/0!</v>
      </c>
      <c r="L72" s="19"/>
      <c r="M72" s="34" t="e">
        <f t="shared" si="16"/>
        <v>#DIV/0!</v>
      </c>
      <c r="N72" s="19"/>
      <c r="O72" s="34" t="e">
        <f t="shared" si="17"/>
        <v>#DIV/0!</v>
      </c>
    </row>
    <row r="73" spans="1:15" ht="15.75" customHeight="1">
      <c r="A73" s="45" t="s">
        <v>61</v>
      </c>
      <c r="B73" s="43"/>
      <c r="C73" s="13"/>
      <c r="D73" s="34" t="e">
        <f t="shared" si="12"/>
        <v>#DIV/0!</v>
      </c>
      <c r="E73" s="12"/>
      <c r="F73" s="13"/>
      <c r="G73" s="34" t="e">
        <f t="shared" si="13"/>
        <v>#DIV/0!</v>
      </c>
      <c r="H73" s="13"/>
      <c r="I73" s="34" t="e">
        <f t="shared" si="14"/>
        <v>#DIV/0!</v>
      </c>
      <c r="J73" s="19"/>
      <c r="K73" s="34" t="e">
        <f t="shared" si="15"/>
        <v>#DIV/0!</v>
      </c>
      <c r="L73" s="19"/>
      <c r="M73" s="34" t="e">
        <f t="shared" si="16"/>
        <v>#DIV/0!</v>
      </c>
      <c r="N73" s="19"/>
      <c r="O73" s="34" t="e">
        <f t="shared" si="17"/>
        <v>#DIV/0!</v>
      </c>
    </row>
    <row r="74" spans="1:15" s="7" customFormat="1" ht="15" customHeight="1">
      <c r="A74" s="57" t="s">
        <v>41</v>
      </c>
      <c r="B74" s="31">
        <f>SUM(B75:B76)</f>
        <v>0</v>
      </c>
      <c r="C74" s="58">
        <f>SUM(C75:C76)</f>
        <v>0</v>
      </c>
      <c r="D74" s="59" t="e">
        <f t="shared" si="12"/>
        <v>#DIV/0!</v>
      </c>
      <c r="E74" s="58">
        <f>SUM(E75:E76)</f>
        <v>0</v>
      </c>
      <c r="F74" s="58">
        <f>SUM(F75:F76)</f>
        <v>0</v>
      </c>
      <c r="G74" s="59" t="e">
        <f t="shared" si="13"/>
        <v>#DIV/0!</v>
      </c>
      <c r="H74" s="58">
        <f>SUM(H75:H76)</f>
        <v>0</v>
      </c>
      <c r="I74" s="59" t="e">
        <f t="shared" si="14"/>
        <v>#DIV/0!</v>
      </c>
      <c r="J74" s="64">
        <f>SUM(J75:J76)</f>
        <v>0</v>
      </c>
      <c r="K74" s="59" t="e">
        <f t="shared" si="15"/>
        <v>#DIV/0!</v>
      </c>
      <c r="L74" s="64">
        <f>SUM(L75:L76)</f>
        <v>0</v>
      </c>
      <c r="M74" s="59" t="e">
        <f t="shared" si="16"/>
        <v>#DIV/0!</v>
      </c>
      <c r="N74" s="64">
        <f>SUM(N75:N76)</f>
        <v>0</v>
      </c>
      <c r="O74" s="59" t="e">
        <f t="shared" si="17"/>
        <v>#DIV/0!</v>
      </c>
    </row>
    <row r="75" spans="1:15" s="7" customFormat="1" ht="15" customHeight="1">
      <c r="A75" s="45" t="s">
        <v>61</v>
      </c>
      <c r="B75" s="43"/>
      <c r="C75" s="13"/>
      <c r="D75" s="34" t="e">
        <f t="shared" si="12"/>
        <v>#DIV/0!</v>
      </c>
      <c r="E75" s="12"/>
      <c r="F75" s="13"/>
      <c r="G75" s="34" t="e">
        <f t="shared" si="13"/>
        <v>#DIV/0!</v>
      </c>
      <c r="H75" s="13"/>
      <c r="I75" s="34" t="e">
        <f t="shared" si="14"/>
        <v>#DIV/0!</v>
      </c>
      <c r="J75" s="19"/>
      <c r="K75" s="34" t="e">
        <f t="shared" si="15"/>
        <v>#DIV/0!</v>
      </c>
      <c r="L75" s="19"/>
      <c r="M75" s="34" t="e">
        <f t="shared" si="16"/>
        <v>#DIV/0!</v>
      </c>
      <c r="N75" s="19"/>
      <c r="O75" s="34" t="e">
        <f t="shared" si="17"/>
        <v>#DIV/0!</v>
      </c>
    </row>
    <row r="76" spans="1:15" ht="24.95" customHeight="1">
      <c r="A76" s="45" t="s">
        <v>61</v>
      </c>
      <c r="B76" s="43"/>
      <c r="C76" s="13"/>
      <c r="D76" s="34" t="e">
        <f t="shared" si="12"/>
        <v>#DIV/0!</v>
      </c>
      <c r="E76" s="12"/>
      <c r="F76" s="13"/>
      <c r="G76" s="34" t="e">
        <f t="shared" si="13"/>
        <v>#DIV/0!</v>
      </c>
      <c r="H76" s="13"/>
      <c r="I76" s="34" t="e">
        <f t="shared" si="14"/>
        <v>#DIV/0!</v>
      </c>
      <c r="J76" s="19"/>
      <c r="K76" s="34" t="e">
        <f t="shared" si="15"/>
        <v>#DIV/0!</v>
      </c>
      <c r="L76" s="19"/>
      <c r="M76" s="34" t="e">
        <f t="shared" si="16"/>
        <v>#DIV/0!</v>
      </c>
      <c r="N76" s="19"/>
      <c r="O76" s="34" t="e">
        <f t="shared" si="17"/>
        <v>#DIV/0!</v>
      </c>
    </row>
    <row r="77" spans="1:15" s="7" customFormat="1" ht="15" customHeight="1">
      <c r="A77" s="57" t="s">
        <v>42</v>
      </c>
      <c r="B77" s="31">
        <f>SUM(B78:B79)</f>
        <v>0</v>
      </c>
      <c r="C77" s="58">
        <f>SUM(C78:C79)</f>
        <v>0</v>
      </c>
      <c r="D77" s="59" t="e">
        <f t="shared" si="12"/>
        <v>#DIV/0!</v>
      </c>
      <c r="E77" s="58">
        <f>SUM(E78:E79)</f>
        <v>0</v>
      </c>
      <c r="F77" s="58">
        <f>SUM(F78:F79)</f>
        <v>0</v>
      </c>
      <c r="G77" s="59" t="e">
        <f t="shared" si="13"/>
        <v>#DIV/0!</v>
      </c>
      <c r="H77" s="58">
        <f>SUM(H78:H79)</f>
        <v>0</v>
      </c>
      <c r="I77" s="59" t="e">
        <f t="shared" si="14"/>
        <v>#DIV/0!</v>
      </c>
      <c r="J77" s="64">
        <f>SUM(J78:J79)</f>
        <v>0</v>
      </c>
      <c r="K77" s="59" t="e">
        <f t="shared" si="15"/>
        <v>#DIV/0!</v>
      </c>
      <c r="L77" s="64">
        <f>SUM(L78:L79)</f>
        <v>0</v>
      </c>
      <c r="M77" s="59" t="e">
        <f t="shared" si="16"/>
        <v>#DIV/0!</v>
      </c>
      <c r="N77" s="64">
        <f>SUM(N78:N79)</f>
        <v>0</v>
      </c>
      <c r="O77" s="59" t="e">
        <f t="shared" si="17"/>
        <v>#DIV/0!</v>
      </c>
    </row>
    <row r="78" spans="1:15" s="7" customFormat="1" ht="15" customHeight="1">
      <c r="A78" s="45" t="s">
        <v>61</v>
      </c>
      <c r="B78" s="43"/>
      <c r="C78" s="13"/>
      <c r="D78" s="34" t="e">
        <f t="shared" si="12"/>
        <v>#DIV/0!</v>
      </c>
      <c r="E78" s="12"/>
      <c r="F78" s="13"/>
      <c r="G78" s="34" t="e">
        <f t="shared" si="13"/>
        <v>#DIV/0!</v>
      </c>
      <c r="H78" s="13"/>
      <c r="I78" s="34" t="e">
        <f t="shared" si="14"/>
        <v>#DIV/0!</v>
      </c>
      <c r="J78" s="19"/>
      <c r="K78" s="34" t="e">
        <f t="shared" si="15"/>
        <v>#DIV/0!</v>
      </c>
      <c r="L78" s="19"/>
      <c r="M78" s="34" t="e">
        <f t="shared" si="16"/>
        <v>#DIV/0!</v>
      </c>
      <c r="N78" s="19"/>
      <c r="O78" s="34" t="e">
        <f t="shared" si="17"/>
        <v>#DIV/0!</v>
      </c>
    </row>
    <row r="79" spans="1:15" ht="24.95" customHeight="1">
      <c r="A79" s="45" t="s">
        <v>61</v>
      </c>
      <c r="B79" s="43"/>
      <c r="C79" s="13"/>
      <c r="D79" s="34" t="e">
        <f t="shared" si="12"/>
        <v>#DIV/0!</v>
      </c>
      <c r="E79" s="12"/>
      <c r="F79" s="13"/>
      <c r="G79" s="34" t="e">
        <f t="shared" si="13"/>
        <v>#DIV/0!</v>
      </c>
      <c r="H79" s="13"/>
      <c r="I79" s="34" t="e">
        <f t="shared" si="14"/>
        <v>#DIV/0!</v>
      </c>
      <c r="J79" s="19"/>
      <c r="K79" s="34" t="e">
        <f t="shared" si="15"/>
        <v>#DIV/0!</v>
      </c>
      <c r="L79" s="19"/>
      <c r="M79" s="34" t="e">
        <f t="shared" si="16"/>
        <v>#DIV/0!</v>
      </c>
      <c r="N79" s="19"/>
      <c r="O79" s="34" t="e">
        <f t="shared" si="17"/>
        <v>#DIV/0!</v>
      </c>
    </row>
    <row r="80" spans="1:15" s="7" customFormat="1" ht="15" customHeight="1">
      <c r="A80" s="57" t="s">
        <v>43</v>
      </c>
      <c r="B80" s="31">
        <f>SUM(B81:B82)</f>
        <v>0</v>
      </c>
      <c r="C80" s="58">
        <f>SUM(C81:C82)</f>
        <v>0</v>
      </c>
      <c r="D80" s="59" t="e">
        <f t="shared" si="12"/>
        <v>#DIV/0!</v>
      </c>
      <c r="E80" s="58">
        <f>SUM(E81:E82)</f>
        <v>0</v>
      </c>
      <c r="F80" s="58">
        <f>SUM(F81:F82)</f>
        <v>0</v>
      </c>
      <c r="G80" s="59" t="e">
        <f t="shared" si="13"/>
        <v>#DIV/0!</v>
      </c>
      <c r="H80" s="58">
        <f>SUM(H81:H82)</f>
        <v>0</v>
      </c>
      <c r="I80" s="59" t="e">
        <f t="shared" si="14"/>
        <v>#DIV/0!</v>
      </c>
      <c r="J80" s="64">
        <f>SUM(J81:J82)</f>
        <v>0</v>
      </c>
      <c r="K80" s="59" t="e">
        <f t="shared" si="15"/>
        <v>#DIV/0!</v>
      </c>
      <c r="L80" s="64">
        <f>SUM(L81:L82)</f>
        <v>0</v>
      </c>
      <c r="M80" s="59" t="e">
        <f t="shared" si="16"/>
        <v>#DIV/0!</v>
      </c>
      <c r="N80" s="64">
        <f>SUM(N81:N82)</f>
        <v>0</v>
      </c>
      <c r="O80" s="59" t="e">
        <f t="shared" si="17"/>
        <v>#DIV/0!</v>
      </c>
    </row>
    <row r="81" spans="1:15" s="7" customFormat="1" ht="15" customHeight="1">
      <c r="A81" s="45" t="s">
        <v>61</v>
      </c>
      <c r="B81" s="43"/>
      <c r="C81" s="13"/>
      <c r="D81" s="34" t="e">
        <f t="shared" si="12"/>
        <v>#DIV/0!</v>
      </c>
      <c r="E81" s="12"/>
      <c r="F81" s="13"/>
      <c r="G81" s="34" t="e">
        <f t="shared" si="13"/>
        <v>#DIV/0!</v>
      </c>
      <c r="H81" s="13"/>
      <c r="I81" s="34" t="e">
        <f t="shared" si="14"/>
        <v>#DIV/0!</v>
      </c>
      <c r="J81" s="19"/>
      <c r="K81" s="34" t="e">
        <f t="shared" si="15"/>
        <v>#DIV/0!</v>
      </c>
      <c r="L81" s="19"/>
      <c r="M81" s="34" t="e">
        <f t="shared" si="16"/>
        <v>#DIV/0!</v>
      </c>
      <c r="N81" s="19"/>
      <c r="O81" s="34" t="e">
        <f t="shared" si="17"/>
        <v>#DIV/0!</v>
      </c>
    </row>
    <row r="82" spans="1:15" ht="24.95" customHeight="1">
      <c r="A82" s="45" t="s">
        <v>61</v>
      </c>
      <c r="B82" s="43"/>
      <c r="C82" s="13"/>
      <c r="D82" s="34" t="e">
        <f t="shared" si="12"/>
        <v>#DIV/0!</v>
      </c>
      <c r="E82" s="12"/>
      <c r="F82" s="13"/>
      <c r="G82" s="34" t="e">
        <f t="shared" si="13"/>
        <v>#DIV/0!</v>
      </c>
      <c r="H82" s="13"/>
      <c r="I82" s="34" t="e">
        <f t="shared" si="14"/>
        <v>#DIV/0!</v>
      </c>
      <c r="J82" s="19"/>
      <c r="K82" s="34" t="e">
        <f t="shared" si="15"/>
        <v>#DIV/0!</v>
      </c>
      <c r="L82" s="19"/>
      <c r="M82" s="34" t="e">
        <f t="shared" si="16"/>
        <v>#DIV/0!</v>
      </c>
      <c r="N82" s="19"/>
      <c r="O82" s="34" t="e">
        <f t="shared" si="17"/>
        <v>#DIV/0!</v>
      </c>
    </row>
    <row r="83" spans="1:15" s="7" customFormat="1" ht="15" customHeight="1">
      <c r="A83" s="57" t="s">
        <v>44</v>
      </c>
      <c r="B83" s="31">
        <f>SUM(B84:B85)</f>
        <v>0</v>
      </c>
      <c r="C83" s="58">
        <f>SUM(C84:C85)</f>
        <v>0</v>
      </c>
      <c r="D83" s="59" t="e">
        <f t="shared" si="12"/>
        <v>#DIV/0!</v>
      </c>
      <c r="E83" s="58">
        <f>SUM(E84:E85)</f>
        <v>0</v>
      </c>
      <c r="F83" s="58">
        <f>SUM(F84:F85)</f>
        <v>0</v>
      </c>
      <c r="G83" s="59" t="e">
        <f t="shared" si="13"/>
        <v>#DIV/0!</v>
      </c>
      <c r="H83" s="58">
        <f>SUM(H84:H85)</f>
        <v>0</v>
      </c>
      <c r="I83" s="59" t="e">
        <f t="shared" si="14"/>
        <v>#DIV/0!</v>
      </c>
      <c r="J83" s="64">
        <f>SUM(J84:J85)</f>
        <v>0</v>
      </c>
      <c r="K83" s="59" t="e">
        <f t="shared" si="15"/>
        <v>#DIV/0!</v>
      </c>
      <c r="L83" s="64">
        <f>SUM(L84:L85)</f>
        <v>0</v>
      </c>
      <c r="M83" s="59" t="e">
        <f t="shared" si="16"/>
        <v>#DIV/0!</v>
      </c>
      <c r="N83" s="64">
        <f>SUM(N84:N85)</f>
        <v>0</v>
      </c>
      <c r="O83" s="59" t="e">
        <f t="shared" si="17"/>
        <v>#DIV/0!</v>
      </c>
    </row>
    <row r="84" spans="1:15" s="7" customFormat="1" ht="15" customHeight="1">
      <c r="A84" s="45" t="s">
        <v>61</v>
      </c>
      <c r="B84" s="43"/>
      <c r="C84" s="13"/>
      <c r="D84" s="34" t="e">
        <f t="shared" si="12"/>
        <v>#DIV/0!</v>
      </c>
      <c r="E84" s="12"/>
      <c r="F84" s="13"/>
      <c r="G84" s="34" t="e">
        <f t="shared" si="13"/>
        <v>#DIV/0!</v>
      </c>
      <c r="H84" s="13"/>
      <c r="I84" s="34" t="e">
        <f t="shared" si="14"/>
        <v>#DIV/0!</v>
      </c>
      <c r="J84" s="19"/>
      <c r="K84" s="34" t="e">
        <f t="shared" si="15"/>
        <v>#DIV/0!</v>
      </c>
      <c r="L84" s="19"/>
      <c r="M84" s="34" t="e">
        <f t="shared" si="16"/>
        <v>#DIV/0!</v>
      </c>
      <c r="N84" s="19"/>
      <c r="O84" s="34" t="e">
        <f t="shared" si="17"/>
        <v>#DIV/0!</v>
      </c>
    </row>
    <row r="85" spans="1:15" ht="19.5" customHeight="1">
      <c r="A85" s="45" t="s">
        <v>61</v>
      </c>
      <c r="B85" s="43"/>
      <c r="C85" s="13"/>
      <c r="D85" s="34" t="e">
        <f t="shared" si="12"/>
        <v>#DIV/0!</v>
      </c>
      <c r="E85" s="12"/>
      <c r="F85" s="13"/>
      <c r="G85" s="34" t="e">
        <f t="shared" si="13"/>
        <v>#DIV/0!</v>
      </c>
      <c r="H85" s="13"/>
      <c r="I85" s="34" t="e">
        <f t="shared" si="14"/>
        <v>#DIV/0!</v>
      </c>
      <c r="J85" s="19"/>
      <c r="K85" s="34" t="e">
        <f t="shared" si="15"/>
        <v>#DIV/0!</v>
      </c>
      <c r="L85" s="19"/>
      <c r="M85" s="34" t="e">
        <f t="shared" si="16"/>
        <v>#DIV/0!</v>
      </c>
      <c r="N85" s="19"/>
      <c r="O85" s="34" t="e">
        <f t="shared" si="17"/>
        <v>#DIV/0!</v>
      </c>
    </row>
    <row r="86" spans="1:15" s="7" customFormat="1" ht="15" customHeight="1">
      <c r="A86" s="57" t="s">
        <v>45</v>
      </c>
      <c r="B86" s="31">
        <f>SUM(B87:B88)</f>
        <v>0</v>
      </c>
      <c r="C86" s="58">
        <f>SUM(C87:C88)</f>
        <v>0</v>
      </c>
      <c r="D86" s="59" t="e">
        <f t="shared" si="12"/>
        <v>#DIV/0!</v>
      </c>
      <c r="E86" s="58">
        <f>SUM(E87:E88)</f>
        <v>0</v>
      </c>
      <c r="F86" s="58">
        <f>SUM(F87:F88)</f>
        <v>0</v>
      </c>
      <c r="G86" s="59" t="e">
        <f t="shared" si="13"/>
        <v>#DIV/0!</v>
      </c>
      <c r="H86" s="58">
        <f>SUM(H87:H88)</f>
        <v>0</v>
      </c>
      <c r="I86" s="59" t="e">
        <f t="shared" si="14"/>
        <v>#DIV/0!</v>
      </c>
      <c r="J86" s="64">
        <f>SUM(J87:J88)</f>
        <v>0</v>
      </c>
      <c r="K86" s="59" t="e">
        <f t="shared" si="15"/>
        <v>#DIV/0!</v>
      </c>
      <c r="L86" s="64">
        <f>SUM(L87:L88)</f>
        <v>0</v>
      </c>
      <c r="M86" s="59" t="e">
        <f t="shared" si="16"/>
        <v>#DIV/0!</v>
      </c>
      <c r="N86" s="64">
        <f>SUM(N87:N88)</f>
        <v>0</v>
      </c>
      <c r="O86" s="59" t="e">
        <f t="shared" si="17"/>
        <v>#DIV/0!</v>
      </c>
    </row>
    <row r="87" spans="1:15" s="7" customFormat="1" ht="15" customHeight="1">
      <c r="A87" s="45" t="s">
        <v>61</v>
      </c>
      <c r="B87" s="43"/>
      <c r="C87" s="13"/>
      <c r="D87" s="34" t="e">
        <f t="shared" si="12"/>
        <v>#DIV/0!</v>
      </c>
      <c r="E87" s="12"/>
      <c r="F87" s="13"/>
      <c r="G87" s="34" t="e">
        <f t="shared" si="13"/>
        <v>#DIV/0!</v>
      </c>
      <c r="H87" s="13"/>
      <c r="I87" s="34" t="e">
        <f t="shared" si="14"/>
        <v>#DIV/0!</v>
      </c>
      <c r="J87" s="19"/>
      <c r="K87" s="34" t="e">
        <f t="shared" si="15"/>
        <v>#DIV/0!</v>
      </c>
      <c r="L87" s="19"/>
      <c r="M87" s="34" t="e">
        <f t="shared" si="16"/>
        <v>#DIV/0!</v>
      </c>
      <c r="N87" s="19"/>
      <c r="O87" s="34" t="e">
        <f t="shared" si="17"/>
        <v>#DIV/0!</v>
      </c>
    </row>
    <row r="88" spans="1:15" ht="15.75" customHeight="1">
      <c r="A88" s="45" t="s">
        <v>61</v>
      </c>
      <c r="B88" s="43"/>
      <c r="C88" s="13"/>
      <c r="D88" s="34" t="e">
        <f t="shared" si="12"/>
        <v>#DIV/0!</v>
      </c>
      <c r="E88" s="12"/>
      <c r="F88" s="13"/>
      <c r="G88" s="34" t="e">
        <f t="shared" si="13"/>
        <v>#DIV/0!</v>
      </c>
      <c r="H88" s="13"/>
      <c r="I88" s="34" t="e">
        <f t="shared" si="14"/>
        <v>#DIV/0!</v>
      </c>
      <c r="J88" s="19"/>
      <c r="K88" s="34" t="e">
        <f t="shared" si="15"/>
        <v>#DIV/0!</v>
      </c>
      <c r="L88" s="19"/>
      <c r="M88" s="34" t="e">
        <f t="shared" si="16"/>
        <v>#DIV/0!</v>
      </c>
      <c r="N88" s="19"/>
      <c r="O88" s="34" t="e">
        <f t="shared" si="17"/>
        <v>#DIV/0!</v>
      </c>
    </row>
    <row r="89" spans="1:15" s="7" customFormat="1" ht="15" customHeight="1">
      <c r="A89" s="57" t="s">
        <v>46</v>
      </c>
      <c r="B89" s="31">
        <f>SUM(B90:B91)</f>
        <v>0</v>
      </c>
      <c r="C89" s="58">
        <f>SUM(C90:C91)</f>
        <v>0</v>
      </c>
      <c r="D89" s="59" t="e">
        <f t="shared" si="12"/>
        <v>#DIV/0!</v>
      </c>
      <c r="E89" s="58">
        <f>SUM(E90:E91)</f>
        <v>0</v>
      </c>
      <c r="F89" s="58">
        <f>SUM(F90:F91)</f>
        <v>0</v>
      </c>
      <c r="G89" s="59" t="e">
        <f t="shared" si="13"/>
        <v>#DIV/0!</v>
      </c>
      <c r="H89" s="58">
        <f>SUM(H90:H91)</f>
        <v>0</v>
      </c>
      <c r="I89" s="59" t="e">
        <f t="shared" si="14"/>
        <v>#DIV/0!</v>
      </c>
      <c r="J89" s="64">
        <f>SUM(J90:J91)</f>
        <v>0</v>
      </c>
      <c r="K89" s="59" t="e">
        <f t="shared" si="15"/>
        <v>#DIV/0!</v>
      </c>
      <c r="L89" s="64">
        <f>SUM(L90:L91)</f>
        <v>0</v>
      </c>
      <c r="M89" s="59" t="e">
        <f t="shared" si="16"/>
        <v>#DIV/0!</v>
      </c>
      <c r="N89" s="64">
        <f>SUM(N90:N91)</f>
        <v>0</v>
      </c>
      <c r="O89" s="59" t="e">
        <f t="shared" si="17"/>
        <v>#DIV/0!</v>
      </c>
    </row>
    <row r="90" spans="1:15" s="7" customFormat="1" ht="15" customHeight="1">
      <c r="A90" s="45" t="s">
        <v>61</v>
      </c>
      <c r="B90" s="43"/>
      <c r="C90" s="13"/>
      <c r="D90" s="34" t="e">
        <f t="shared" si="12"/>
        <v>#DIV/0!</v>
      </c>
      <c r="E90" s="12"/>
      <c r="F90" s="13"/>
      <c r="G90" s="34" t="e">
        <f t="shared" si="13"/>
        <v>#DIV/0!</v>
      </c>
      <c r="H90" s="13"/>
      <c r="I90" s="34" t="e">
        <f t="shared" si="14"/>
        <v>#DIV/0!</v>
      </c>
      <c r="J90" s="19"/>
      <c r="K90" s="34" t="e">
        <f t="shared" si="15"/>
        <v>#DIV/0!</v>
      </c>
      <c r="L90" s="19"/>
      <c r="M90" s="34" t="e">
        <f t="shared" si="16"/>
        <v>#DIV/0!</v>
      </c>
      <c r="N90" s="19"/>
      <c r="O90" s="34" t="e">
        <f t="shared" si="17"/>
        <v>#DIV/0!</v>
      </c>
    </row>
    <row r="91" spans="1:15" ht="16.5" customHeight="1">
      <c r="A91" s="45" t="s">
        <v>61</v>
      </c>
      <c r="B91" s="43"/>
      <c r="C91" s="13"/>
      <c r="D91" s="34" t="e">
        <f t="shared" ref="D91:D100" si="18">ROUND(C91/B91*100,1)</f>
        <v>#DIV/0!</v>
      </c>
      <c r="E91" s="12"/>
      <c r="F91" s="13"/>
      <c r="G91" s="34" t="e">
        <f t="shared" ref="G91:G100" si="19">ROUND(F91/E91*100,1)</f>
        <v>#DIV/0!</v>
      </c>
      <c r="H91" s="13"/>
      <c r="I91" s="34" t="e">
        <f t="shared" ref="I91:I100" si="20">ROUND(H91/C91*100,1)</f>
        <v>#DIV/0!</v>
      </c>
      <c r="J91" s="19"/>
      <c r="K91" s="34" t="e">
        <f t="shared" ref="K91:K100" si="21">ROUND(J91/H91*100,1)</f>
        <v>#DIV/0!</v>
      </c>
      <c r="L91" s="19"/>
      <c r="M91" s="34" t="e">
        <f t="shared" ref="M91:M100" si="22">ROUND(L91/J91*100,1)</f>
        <v>#DIV/0!</v>
      </c>
      <c r="N91" s="19"/>
      <c r="O91" s="34" t="e">
        <f t="shared" ref="O91:O100" si="23">ROUND(N91/L91*100,1)</f>
        <v>#DIV/0!</v>
      </c>
    </row>
    <row r="92" spans="1:15" s="7" customFormat="1" ht="15" customHeight="1">
      <c r="A92" s="57" t="s">
        <v>47</v>
      </c>
      <c r="B92" s="31">
        <f>SUM(B93:B94)</f>
        <v>0</v>
      </c>
      <c r="C92" s="58">
        <f>SUM(C93:C94)</f>
        <v>0</v>
      </c>
      <c r="D92" s="59" t="e">
        <f t="shared" si="18"/>
        <v>#DIV/0!</v>
      </c>
      <c r="E92" s="58">
        <f>SUM(E93:E94)</f>
        <v>0</v>
      </c>
      <c r="F92" s="58">
        <f>SUM(F93:F94)</f>
        <v>0</v>
      </c>
      <c r="G92" s="59" t="e">
        <f t="shared" si="19"/>
        <v>#DIV/0!</v>
      </c>
      <c r="H92" s="58">
        <f>SUM(H93:H94)</f>
        <v>0</v>
      </c>
      <c r="I92" s="59" t="e">
        <f t="shared" si="20"/>
        <v>#DIV/0!</v>
      </c>
      <c r="J92" s="64">
        <f>SUM(J93:J94)</f>
        <v>0</v>
      </c>
      <c r="K92" s="59" t="e">
        <f t="shared" si="21"/>
        <v>#DIV/0!</v>
      </c>
      <c r="L92" s="64">
        <f>SUM(L93:L94)</f>
        <v>0</v>
      </c>
      <c r="M92" s="59" t="e">
        <f t="shared" si="22"/>
        <v>#DIV/0!</v>
      </c>
      <c r="N92" s="64">
        <f>SUM(N93:N94)</f>
        <v>0</v>
      </c>
      <c r="O92" s="59" t="e">
        <f t="shared" si="23"/>
        <v>#DIV/0!</v>
      </c>
    </row>
    <row r="93" spans="1:15" s="7" customFormat="1" ht="15" customHeight="1">
      <c r="A93" s="45" t="s">
        <v>61</v>
      </c>
      <c r="B93" s="43"/>
      <c r="C93" s="13"/>
      <c r="D93" s="34" t="e">
        <f t="shared" si="18"/>
        <v>#DIV/0!</v>
      </c>
      <c r="E93" s="12"/>
      <c r="F93" s="13"/>
      <c r="G93" s="34" t="e">
        <f t="shared" si="19"/>
        <v>#DIV/0!</v>
      </c>
      <c r="H93" s="13"/>
      <c r="I93" s="34" t="e">
        <f t="shared" si="20"/>
        <v>#DIV/0!</v>
      </c>
      <c r="J93" s="19"/>
      <c r="K93" s="34" t="e">
        <f t="shared" si="21"/>
        <v>#DIV/0!</v>
      </c>
      <c r="L93" s="19"/>
      <c r="M93" s="34" t="e">
        <f t="shared" si="22"/>
        <v>#DIV/0!</v>
      </c>
      <c r="N93" s="19"/>
      <c r="O93" s="34" t="e">
        <f t="shared" si="23"/>
        <v>#DIV/0!</v>
      </c>
    </row>
    <row r="94" spans="1:15" ht="24.95" customHeight="1">
      <c r="A94" s="45" t="s">
        <v>61</v>
      </c>
      <c r="B94" s="43"/>
      <c r="C94" s="13"/>
      <c r="D94" s="34" t="e">
        <f t="shared" si="18"/>
        <v>#DIV/0!</v>
      </c>
      <c r="E94" s="12"/>
      <c r="F94" s="13"/>
      <c r="G94" s="34" t="e">
        <f t="shared" si="19"/>
        <v>#DIV/0!</v>
      </c>
      <c r="H94" s="13"/>
      <c r="I94" s="34" t="e">
        <f t="shared" si="20"/>
        <v>#DIV/0!</v>
      </c>
      <c r="J94" s="19"/>
      <c r="K94" s="34" t="e">
        <f t="shared" si="21"/>
        <v>#DIV/0!</v>
      </c>
      <c r="L94" s="19"/>
      <c r="M94" s="34" t="e">
        <f t="shared" si="22"/>
        <v>#DIV/0!</v>
      </c>
      <c r="N94" s="19"/>
      <c r="O94" s="34" t="e">
        <f t="shared" si="23"/>
        <v>#DIV/0!</v>
      </c>
    </row>
    <row r="95" spans="1:15" s="7" customFormat="1" ht="29.25" customHeight="1">
      <c r="A95" s="65" t="s">
        <v>48</v>
      </c>
      <c r="B95" s="66">
        <f>SUM(B96:B97)</f>
        <v>26000.6</v>
      </c>
      <c r="C95" s="67">
        <f>SUM(C96:C97)</f>
        <v>27538.300000000003</v>
      </c>
      <c r="D95" s="68">
        <f t="shared" si="18"/>
        <v>105.9</v>
      </c>
      <c r="E95" s="67">
        <f>SUM(E96:E97)</f>
        <v>7425.2999999999993</v>
      </c>
      <c r="F95" s="67">
        <f>SUM(F96:F97)</f>
        <v>8012.6</v>
      </c>
      <c r="G95" s="68">
        <f t="shared" si="19"/>
        <v>107.9</v>
      </c>
      <c r="H95" s="67">
        <f>SUM(H96:H97)</f>
        <v>29407.4</v>
      </c>
      <c r="I95" s="68">
        <f t="shared" si="20"/>
        <v>106.8</v>
      </c>
      <c r="J95" s="69">
        <f>SUM(J96:J97)</f>
        <v>31409</v>
      </c>
      <c r="K95" s="68">
        <f t="shared" si="21"/>
        <v>106.8</v>
      </c>
      <c r="L95" s="69">
        <f>SUM(L96:L97)</f>
        <v>34052.5</v>
      </c>
      <c r="M95" s="68">
        <f t="shared" si="22"/>
        <v>108.4</v>
      </c>
      <c r="N95" s="69">
        <f>SUM(N96:N97)</f>
        <v>37357.699999999997</v>
      </c>
      <c r="O95" s="68">
        <f t="shared" si="23"/>
        <v>109.7</v>
      </c>
    </row>
    <row r="96" spans="1:15" s="7" customFormat="1" ht="15" customHeight="1">
      <c r="A96" s="14" t="s">
        <v>87</v>
      </c>
      <c r="B96" s="43">
        <v>15609.5</v>
      </c>
      <c r="C96" s="13">
        <v>16666.900000000001</v>
      </c>
      <c r="D96" s="34">
        <f t="shared" si="18"/>
        <v>106.8</v>
      </c>
      <c r="E96" s="12">
        <v>5122.8999999999996</v>
      </c>
      <c r="F96" s="13">
        <v>5777.3</v>
      </c>
      <c r="G96" s="34">
        <f t="shared" si="19"/>
        <v>112.8</v>
      </c>
      <c r="H96" s="13">
        <v>17833</v>
      </c>
      <c r="I96" s="34">
        <f t="shared" si="20"/>
        <v>107</v>
      </c>
      <c r="J96" s="19">
        <v>19081.3</v>
      </c>
      <c r="K96" s="34">
        <f t="shared" si="21"/>
        <v>107</v>
      </c>
      <c r="L96" s="19">
        <v>20798.599999999999</v>
      </c>
      <c r="M96" s="34">
        <f t="shared" si="22"/>
        <v>109</v>
      </c>
      <c r="N96" s="19">
        <v>23086.5</v>
      </c>
      <c r="O96" s="34">
        <f t="shared" si="23"/>
        <v>111</v>
      </c>
    </row>
    <row r="97" spans="1:15" ht="21" customHeight="1">
      <c r="A97" s="14" t="s">
        <v>9</v>
      </c>
      <c r="B97" s="43">
        <v>10391.1</v>
      </c>
      <c r="C97" s="13">
        <v>10871.4</v>
      </c>
      <c r="D97" s="34">
        <f t="shared" si="18"/>
        <v>104.6</v>
      </c>
      <c r="E97" s="12">
        <v>2302.4</v>
      </c>
      <c r="F97" s="13">
        <v>2235.3000000000002</v>
      </c>
      <c r="G97" s="34">
        <f t="shared" si="19"/>
        <v>97.1</v>
      </c>
      <c r="H97" s="13">
        <v>11574.4</v>
      </c>
      <c r="I97" s="34">
        <f t="shared" si="20"/>
        <v>106.5</v>
      </c>
      <c r="J97" s="19">
        <v>12327.7</v>
      </c>
      <c r="K97" s="34">
        <f t="shared" si="21"/>
        <v>106.5</v>
      </c>
      <c r="L97" s="19">
        <v>13253.9</v>
      </c>
      <c r="M97" s="34">
        <f t="shared" si="22"/>
        <v>107.5</v>
      </c>
      <c r="N97" s="19">
        <v>14271.2</v>
      </c>
      <c r="O97" s="34">
        <f t="shared" si="23"/>
        <v>107.7</v>
      </c>
    </row>
    <row r="98" spans="1:15" s="7" customFormat="1" ht="37.5" customHeight="1">
      <c r="A98" s="65" t="s">
        <v>49</v>
      </c>
      <c r="B98" s="66">
        <f>SUM(B99:B100)</f>
        <v>4842.2</v>
      </c>
      <c r="C98" s="67">
        <f>SUM(C99:C100)</f>
        <v>3980.6</v>
      </c>
      <c r="D98" s="68">
        <f t="shared" si="18"/>
        <v>82.2</v>
      </c>
      <c r="E98" s="67">
        <f>SUM(E99:E100)</f>
        <v>1400.6</v>
      </c>
      <c r="F98" s="67">
        <f>SUM(F99:F100)</f>
        <v>1405.2</v>
      </c>
      <c r="G98" s="68">
        <f t="shared" si="19"/>
        <v>100.3</v>
      </c>
      <c r="H98" s="67">
        <f>SUM(H99:H100)</f>
        <v>4250.2</v>
      </c>
      <c r="I98" s="68">
        <f t="shared" si="20"/>
        <v>106.8</v>
      </c>
      <c r="J98" s="69">
        <f>SUM(J99:J100)</f>
        <v>4538.8999999999996</v>
      </c>
      <c r="K98" s="68">
        <f t="shared" si="21"/>
        <v>106.8</v>
      </c>
      <c r="L98" s="69">
        <f>SUM(L99:L100)</f>
        <v>4874.8</v>
      </c>
      <c r="M98" s="68">
        <f t="shared" si="22"/>
        <v>107.4</v>
      </c>
      <c r="N98" s="69">
        <f>SUM(N99:N100)</f>
        <v>5284.2999999999993</v>
      </c>
      <c r="O98" s="68">
        <f t="shared" si="23"/>
        <v>108.4</v>
      </c>
    </row>
    <row r="99" spans="1:15" s="7" customFormat="1" ht="15" customHeight="1">
      <c r="A99" s="14" t="s">
        <v>88</v>
      </c>
      <c r="B99" s="43">
        <v>2930.2</v>
      </c>
      <c r="C99" s="13">
        <v>1560.6</v>
      </c>
      <c r="D99" s="34">
        <f t="shared" si="18"/>
        <v>53.3</v>
      </c>
      <c r="E99" s="12">
        <v>637</v>
      </c>
      <c r="F99" s="13">
        <v>637</v>
      </c>
      <c r="G99" s="34">
        <f t="shared" si="19"/>
        <v>100</v>
      </c>
      <c r="H99" s="13">
        <v>1685</v>
      </c>
      <c r="I99" s="34">
        <f t="shared" si="20"/>
        <v>108</v>
      </c>
      <c r="J99" s="19">
        <v>1819.8</v>
      </c>
      <c r="K99" s="34">
        <f t="shared" si="21"/>
        <v>108</v>
      </c>
      <c r="L99" s="19">
        <v>1965.4</v>
      </c>
      <c r="M99" s="34">
        <f t="shared" si="22"/>
        <v>108</v>
      </c>
      <c r="N99" s="19">
        <v>2142.1</v>
      </c>
      <c r="O99" s="34">
        <f t="shared" si="23"/>
        <v>109</v>
      </c>
    </row>
    <row r="100" spans="1:15" ht="19.5" customHeight="1">
      <c r="A100" s="14" t="s">
        <v>89</v>
      </c>
      <c r="B100" s="43">
        <v>1912</v>
      </c>
      <c r="C100" s="13">
        <v>2420</v>
      </c>
      <c r="D100" s="34">
        <f t="shared" si="18"/>
        <v>126.6</v>
      </c>
      <c r="E100" s="12">
        <v>763.6</v>
      </c>
      <c r="F100" s="13">
        <v>768.2</v>
      </c>
      <c r="G100" s="34">
        <f t="shared" si="19"/>
        <v>100.6</v>
      </c>
      <c r="H100" s="13">
        <v>2565.1999999999998</v>
      </c>
      <c r="I100" s="34">
        <f t="shared" si="20"/>
        <v>106</v>
      </c>
      <c r="J100" s="19">
        <v>2719.1</v>
      </c>
      <c r="K100" s="34">
        <f t="shared" si="21"/>
        <v>106</v>
      </c>
      <c r="L100" s="19">
        <v>2909.4</v>
      </c>
      <c r="M100" s="34">
        <f t="shared" si="22"/>
        <v>107</v>
      </c>
      <c r="N100" s="19">
        <v>3142.2</v>
      </c>
      <c r="O100" s="34">
        <f t="shared" si="23"/>
        <v>108</v>
      </c>
    </row>
    <row r="101" spans="1:15" s="7" customFormat="1" ht="15" customHeight="1">
      <c r="A101" s="14"/>
      <c r="B101" s="43"/>
      <c r="C101" s="13"/>
      <c r="D101" s="34"/>
      <c r="E101" s="12"/>
      <c r="F101" s="13"/>
      <c r="G101" s="34"/>
      <c r="H101" s="13"/>
      <c r="I101" s="34"/>
      <c r="J101" s="19"/>
      <c r="K101" s="34"/>
      <c r="L101" s="19"/>
      <c r="M101" s="34"/>
      <c r="N101" s="19"/>
      <c r="O101" s="34"/>
    </row>
    <row r="102" spans="1:15" s="7" customFormat="1" ht="15" customHeight="1">
      <c r="A102" s="65" t="s">
        <v>4</v>
      </c>
      <c r="B102" s="66">
        <f>SUM(B103:B104)</f>
        <v>0</v>
      </c>
      <c r="C102" s="67">
        <f>SUM(C103:C104)</f>
        <v>0</v>
      </c>
      <c r="D102" s="68" t="e">
        <f>ROUND(C102/B102*100,1)</f>
        <v>#DIV/0!</v>
      </c>
      <c r="E102" s="67">
        <f>SUM(E103:E104)</f>
        <v>0</v>
      </c>
      <c r="F102" s="67">
        <f>SUM(F103:F104)</f>
        <v>0</v>
      </c>
      <c r="G102" s="68" t="e">
        <f>ROUND(F102/E102*100,1)</f>
        <v>#DIV/0!</v>
      </c>
      <c r="H102" s="67">
        <f>SUM(H103:H104)</f>
        <v>0</v>
      </c>
      <c r="I102" s="68" t="e">
        <f>ROUND(H102/C102*100,1)</f>
        <v>#DIV/0!</v>
      </c>
      <c r="J102" s="69">
        <f>SUM(J103:J104)</f>
        <v>0</v>
      </c>
      <c r="K102" s="68" t="e">
        <f>ROUND(J102/H102*100,1)</f>
        <v>#DIV/0!</v>
      </c>
      <c r="L102" s="69">
        <f>SUM(L103:L104)</f>
        <v>0</v>
      </c>
      <c r="M102" s="68" t="e">
        <f>ROUND(L102/J102*100,1)</f>
        <v>#DIV/0!</v>
      </c>
      <c r="N102" s="69">
        <f>SUM(N103:N104)</f>
        <v>0</v>
      </c>
      <c r="O102" s="68" t="e">
        <f>ROUND(N102/L102*100,1)</f>
        <v>#DIV/0!</v>
      </c>
    </row>
    <row r="103" spans="1:15" s="7" customFormat="1" ht="15" customHeight="1">
      <c r="A103" s="45" t="s">
        <v>61</v>
      </c>
      <c r="B103" s="43"/>
      <c r="C103" s="12"/>
      <c r="D103" s="34" t="e">
        <f>ROUND(C103/B103*100,1)</f>
        <v>#DIV/0!</v>
      </c>
      <c r="E103" s="12"/>
      <c r="F103" s="13"/>
      <c r="G103" s="34" t="e">
        <f>ROUND(F103/E103*100,1)</f>
        <v>#DIV/0!</v>
      </c>
      <c r="H103" s="13"/>
      <c r="I103" s="34" t="e">
        <f>ROUND(H103/C103*100,1)</f>
        <v>#DIV/0!</v>
      </c>
      <c r="J103" s="19"/>
      <c r="K103" s="34" t="e">
        <f>ROUND(J103/H103*100,1)</f>
        <v>#DIV/0!</v>
      </c>
      <c r="L103" s="19"/>
      <c r="M103" s="34" t="e">
        <f>ROUND(L103/J103*100,1)</f>
        <v>#DIV/0!</v>
      </c>
      <c r="N103" s="19"/>
      <c r="O103" s="34" t="e">
        <f>ROUND(N103/L103*100,1)</f>
        <v>#DIV/0!</v>
      </c>
    </row>
    <row r="104" spans="1:15" ht="24.95" customHeight="1">
      <c r="A104" s="45"/>
      <c r="B104" s="43"/>
      <c r="C104" s="13"/>
      <c r="D104" s="34" t="e">
        <f>ROUND(C104/B104*100,1)</f>
        <v>#DIV/0!</v>
      </c>
      <c r="E104" s="12"/>
      <c r="F104" s="13"/>
      <c r="G104" s="34" t="e">
        <f>ROUND(F104/E104*100,1)</f>
        <v>#DIV/0!</v>
      </c>
      <c r="H104" s="13"/>
      <c r="I104" s="34" t="e">
        <f>ROUND(H104/C104*100,1)</f>
        <v>#DIV/0!</v>
      </c>
      <c r="J104" s="19"/>
      <c r="K104" s="34" t="e">
        <f>ROUND(J104/H104*100,1)</f>
        <v>#DIV/0!</v>
      </c>
      <c r="L104" s="19"/>
      <c r="M104" s="34" t="e">
        <f>ROUND(L104/J104*100,1)</f>
        <v>#DIV/0!</v>
      </c>
      <c r="N104" s="19"/>
      <c r="O104" s="34" t="e">
        <f>ROUND(N104/L104*100,1)</f>
        <v>#DIV/0!</v>
      </c>
    </row>
    <row r="105" spans="1:15" s="7" customFormat="1" ht="27" customHeight="1">
      <c r="A105" s="65" t="s">
        <v>50</v>
      </c>
      <c r="B105" s="66">
        <f>SUM(B106:B109)</f>
        <v>13158.499999999998</v>
      </c>
      <c r="C105" s="67">
        <f>SUM(C106:C109)</f>
        <v>14283.6</v>
      </c>
      <c r="D105" s="68">
        <f>ROUND(C105/B105*100,1)</f>
        <v>108.6</v>
      </c>
      <c r="E105" s="67">
        <f>SUM(E106:E109)</f>
        <v>4335.0999999999995</v>
      </c>
      <c r="F105" s="67">
        <f>SUM(F106:F109)</f>
        <v>5267.7</v>
      </c>
      <c r="G105" s="68">
        <f>ROUND(F105/E105*100,1)</f>
        <v>121.5</v>
      </c>
      <c r="H105" s="67">
        <f>SUM(H106:H109)</f>
        <v>15142.1</v>
      </c>
      <c r="I105" s="68">
        <f>ROUND(H105/C105*100,1)</f>
        <v>106</v>
      </c>
      <c r="J105" s="69">
        <f>SUM(J106:J109)</f>
        <v>16067.539999999999</v>
      </c>
      <c r="K105" s="68">
        <f>ROUND(J105/H105*100,1)</f>
        <v>106.1</v>
      </c>
      <c r="L105" s="69">
        <f>SUM(L106:L109)</f>
        <v>17408.900000000001</v>
      </c>
      <c r="M105" s="68">
        <f>ROUND(L105/J105*100,1)</f>
        <v>108.3</v>
      </c>
      <c r="N105" s="69">
        <f>SUM(N106:N109)</f>
        <v>19067.099999999999</v>
      </c>
      <c r="O105" s="68">
        <f>ROUND(N105/L105*100,1)</f>
        <v>109.5</v>
      </c>
    </row>
    <row r="106" spans="1:15" s="7" customFormat="1" ht="15" customHeight="1">
      <c r="A106" s="15" t="s">
        <v>90</v>
      </c>
      <c r="B106" s="43">
        <v>2505</v>
      </c>
      <c r="C106" s="13">
        <v>2482.1</v>
      </c>
      <c r="D106" s="34">
        <f>ROUND(C106/B106*100,1)</f>
        <v>99.1</v>
      </c>
      <c r="E106" s="12">
        <v>835</v>
      </c>
      <c r="F106" s="13">
        <v>818.3</v>
      </c>
      <c r="G106" s="34">
        <f>ROUND(F106/E106*100,1)</f>
        <v>98</v>
      </c>
      <c r="H106" s="13">
        <v>2631.1</v>
      </c>
      <c r="I106" s="34">
        <f>ROUND(H106/C106*100,1)</f>
        <v>106</v>
      </c>
      <c r="J106" s="19">
        <v>2788.9</v>
      </c>
      <c r="K106" s="34">
        <f>ROUND(J106/H106*100,1)</f>
        <v>106</v>
      </c>
      <c r="L106" s="19">
        <v>3012.1</v>
      </c>
      <c r="M106" s="34">
        <f>ROUND(L106/J106*100,1)</f>
        <v>108</v>
      </c>
      <c r="N106" s="19">
        <v>3313.3</v>
      </c>
      <c r="O106" s="34">
        <f>ROUND(N106/L106*100,1)</f>
        <v>110</v>
      </c>
    </row>
    <row r="107" spans="1:15" s="7" customFormat="1" ht="15" customHeight="1">
      <c r="A107" s="15" t="s">
        <v>91</v>
      </c>
      <c r="B107" s="43">
        <v>1629.4</v>
      </c>
      <c r="C107" s="13">
        <v>1602.6</v>
      </c>
      <c r="D107" s="34"/>
      <c r="E107" s="12">
        <v>450.7</v>
      </c>
      <c r="F107" s="13">
        <v>518.4</v>
      </c>
      <c r="G107" s="34"/>
      <c r="H107" s="13">
        <v>1699</v>
      </c>
      <c r="I107" s="34"/>
      <c r="J107" s="19">
        <v>1817.9</v>
      </c>
      <c r="K107" s="34"/>
      <c r="L107" s="19">
        <v>1963.4</v>
      </c>
      <c r="M107" s="34"/>
      <c r="N107" s="19">
        <v>2140.1</v>
      </c>
      <c r="O107" s="34"/>
    </row>
    <row r="108" spans="1:15" ht="18" customHeight="1">
      <c r="A108" s="14" t="s">
        <v>92</v>
      </c>
      <c r="B108" s="43">
        <v>7439.2</v>
      </c>
      <c r="C108" s="13">
        <v>7582.8</v>
      </c>
      <c r="D108" s="34">
        <f t="shared" ref="D108:D121" si="24">ROUND(C108/B108*100,1)</f>
        <v>101.9</v>
      </c>
      <c r="E108" s="12">
        <v>2264.6999999999998</v>
      </c>
      <c r="F108" s="13">
        <v>2331</v>
      </c>
      <c r="G108" s="34">
        <f t="shared" ref="G108:G121" si="25">ROUND(F108/E108*100,1)</f>
        <v>102.9</v>
      </c>
      <c r="H108" s="13">
        <v>8038</v>
      </c>
      <c r="I108" s="34">
        <f t="shared" ref="I108:I121" si="26">ROUND(H108/C108*100,1)</f>
        <v>106</v>
      </c>
      <c r="J108" s="19">
        <v>8520.2999999999993</v>
      </c>
      <c r="K108" s="34">
        <f t="shared" ref="K108:K121" si="27">ROUND(J108/H108*100,1)</f>
        <v>106</v>
      </c>
      <c r="L108" s="19">
        <v>9287.1</v>
      </c>
      <c r="M108" s="34">
        <f t="shared" ref="M108:M121" si="28">ROUND(L108/J108*100,1)</f>
        <v>109</v>
      </c>
      <c r="N108" s="19">
        <v>10215.799999999999</v>
      </c>
      <c r="O108" s="34">
        <f t="shared" ref="O108:O121" si="29">ROUND(N108/L108*100,1)</f>
        <v>110</v>
      </c>
    </row>
    <row r="109" spans="1:15" s="7" customFormat="1" ht="15" customHeight="1">
      <c r="A109" s="14" t="s">
        <v>93</v>
      </c>
      <c r="B109" s="43">
        <v>1584.9</v>
      </c>
      <c r="C109" s="13">
        <v>2616.1</v>
      </c>
      <c r="D109" s="34">
        <f t="shared" si="24"/>
        <v>165.1</v>
      </c>
      <c r="E109" s="12">
        <v>784.7</v>
      </c>
      <c r="F109" s="13">
        <v>1600</v>
      </c>
      <c r="G109" s="34">
        <f t="shared" si="25"/>
        <v>203.9</v>
      </c>
      <c r="H109" s="13">
        <v>2774</v>
      </c>
      <c r="I109" s="34">
        <f t="shared" si="26"/>
        <v>106</v>
      </c>
      <c r="J109" s="19">
        <v>2940.44</v>
      </c>
      <c r="K109" s="34">
        <f t="shared" si="27"/>
        <v>106</v>
      </c>
      <c r="L109" s="19">
        <v>3146.3</v>
      </c>
      <c r="M109" s="34">
        <f t="shared" si="28"/>
        <v>107</v>
      </c>
      <c r="N109" s="19">
        <v>3397.9</v>
      </c>
      <c r="O109" s="34">
        <f t="shared" si="29"/>
        <v>108</v>
      </c>
    </row>
    <row r="110" spans="1:15" s="7" customFormat="1" ht="15" customHeight="1">
      <c r="A110" s="65" t="s">
        <v>51</v>
      </c>
      <c r="B110" s="66">
        <f>SUM(B111:B113)</f>
        <v>83352.100000000006</v>
      </c>
      <c r="C110" s="67">
        <f>SUM(C111:C113)</f>
        <v>82775</v>
      </c>
      <c r="D110" s="68">
        <f t="shared" si="24"/>
        <v>99.3</v>
      </c>
      <c r="E110" s="67">
        <f>SUM(E111:E113)</f>
        <v>27015.4</v>
      </c>
      <c r="F110" s="67">
        <f>SUM(F111:F113)</f>
        <v>26282.02</v>
      </c>
      <c r="G110" s="68">
        <f t="shared" si="25"/>
        <v>97.3</v>
      </c>
      <c r="H110" s="67">
        <f>SUM(H111:H113)</f>
        <v>88464</v>
      </c>
      <c r="I110" s="68">
        <f t="shared" si="26"/>
        <v>106.9</v>
      </c>
      <c r="J110" s="69">
        <f>SUM(J111:J113)</f>
        <v>94581.599999999991</v>
      </c>
      <c r="K110" s="68">
        <f t="shared" si="27"/>
        <v>106.9</v>
      </c>
      <c r="L110" s="69">
        <f>SUM(L111:L113)</f>
        <v>101281.59999999999</v>
      </c>
      <c r="M110" s="68">
        <f t="shared" si="28"/>
        <v>107.1</v>
      </c>
      <c r="N110" s="69">
        <f>SUM(N111:N113)</f>
        <v>109469.8</v>
      </c>
      <c r="O110" s="68">
        <f t="shared" si="29"/>
        <v>108.1</v>
      </c>
    </row>
    <row r="111" spans="1:15" s="7" customFormat="1" ht="15" customHeight="1">
      <c r="A111" s="14" t="s">
        <v>94</v>
      </c>
      <c r="B111" s="70">
        <v>71320.100000000006</v>
      </c>
      <c r="C111" s="13">
        <v>75686</v>
      </c>
      <c r="D111" s="34">
        <f t="shared" si="24"/>
        <v>106.1</v>
      </c>
      <c r="E111" s="13">
        <v>22869.4</v>
      </c>
      <c r="F111" s="13">
        <v>23470.02</v>
      </c>
      <c r="G111" s="34">
        <f t="shared" si="25"/>
        <v>102.6</v>
      </c>
      <c r="H111" s="13">
        <v>80985</v>
      </c>
      <c r="I111" s="34">
        <f t="shared" si="26"/>
        <v>107</v>
      </c>
      <c r="J111" s="19">
        <v>86653.9</v>
      </c>
      <c r="K111" s="34">
        <f t="shared" si="27"/>
        <v>107</v>
      </c>
      <c r="L111" s="19">
        <v>92719.7</v>
      </c>
      <c r="M111" s="34">
        <f t="shared" si="28"/>
        <v>107</v>
      </c>
      <c r="N111" s="19">
        <v>100137.3</v>
      </c>
      <c r="O111" s="34">
        <f t="shared" si="29"/>
        <v>108</v>
      </c>
    </row>
    <row r="112" spans="1:15" ht="19.5" customHeight="1">
      <c r="A112" s="14" t="s">
        <v>95</v>
      </c>
      <c r="B112" s="70">
        <v>12032</v>
      </c>
      <c r="C112" s="13">
        <v>7089</v>
      </c>
      <c r="D112" s="34">
        <f t="shared" si="24"/>
        <v>58.9</v>
      </c>
      <c r="E112" s="13">
        <v>4146</v>
      </c>
      <c r="F112" s="13">
        <v>2812</v>
      </c>
      <c r="G112" s="34">
        <f t="shared" si="25"/>
        <v>67.8</v>
      </c>
      <c r="H112" s="13">
        <v>7479</v>
      </c>
      <c r="I112" s="34">
        <f t="shared" si="26"/>
        <v>105.5</v>
      </c>
      <c r="J112" s="19">
        <v>7927.7</v>
      </c>
      <c r="K112" s="34">
        <f t="shared" si="27"/>
        <v>106</v>
      </c>
      <c r="L112" s="19">
        <v>8561.9</v>
      </c>
      <c r="M112" s="34">
        <f t="shared" si="28"/>
        <v>108</v>
      </c>
      <c r="N112" s="19">
        <v>9332.5</v>
      </c>
      <c r="O112" s="34">
        <f t="shared" si="29"/>
        <v>109</v>
      </c>
    </row>
    <row r="113" spans="1:15" s="7" customFormat="1" ht="15" customHeight="1">
      <c r="A113" s="45"/>
      <c r="B113" s="70"/>
      <c r="C113" s="13"/>
      <c r="D113" s="34" t="e">
        <f t="shared" si="24"/>
        <v>#DIV/0!</v>
      </c>
      <c r="E113" s="13"/>
      <c r="F113" s="13"/>
      <c r="G113" s="34" t="e">
        <f t="shared" si="25"/>
        <v>#DIV/0!</v>
      </c>
      <c r="H113" s="13"/>
      <c r="I113" s="34" t="e">
        <f t="shared" si="26"/>
        <v>#DIV/0!</v>
      </c>
      <c r="J113" s="19"/>
      <c r="K113" s="34" t="e">
        <f t="shared" si="27"/>
        <v>#DIV/0!</v>
      </c>
      <c r="L113" s="19"/>
      <c r="M113" s="34" t="e">
        <f t="shared" si="28"/>
        <v>#DIV/0!</v>
      </c>
      <c r="N113" s="19"/>
      <c r="O113" s="34" t="e">
        <f t="shared" si="29"/>
        <v>#DIV/0!</v>
      </c>
    </row>
    <row r="114" spans="1:15" s="7" customFormat="1" ht="15" customHeight="1">
      <c r="A114" s="65" t="s">
        <v>52</v>
      </c>
      <c r="B114" s="66">
        <f>SUM(B115:B117)</f>
        <v>0</v>
      </c>
      <c r="C114" s="67">
        <f>SUM(C115:C117)</f>
        <v>0</v>
      </c>
      <c r="D114" s="68" t="e">
        <f t="shared" si="24"/>
        <v>#DIV/0!</v>
      </c>
      <c r="E114" s="67">
        <f>SUM(E115:E117)</f>
        <v>0</v>
      </c>
      <c r="F114" s="67">
        <f>SUM(F115:F117)</f>
        <v>0</v>
      </c>
      <c r="G114" s="68" t="e">
        <f t="shared" si="25"/>
        <v>#DIV/0!</v>
      </c>
      <c r="H114" s="67">
        <f>SUM(H115:H117)</f>
        <v>0</v>
      </c>
      <c r="I114" s="68" t="e">
        <f t="shared" si="26"/>
        <v>#DIV/0!</v>
      </c>
      <c r="J114" s="69">
        <f>SUM(J115:J117)</f>
        <v>0</v>
      </c>
      <c r="K114" s="68" t="e">
        <f t="shared" si="27"/>
        <v>#DIV/0!</v>
      </c>
      <c r="L114" s="69">
        <f>SUM(L115:L117)</f>
        <v>0</v>
      </c>
      <c r="M114" s="68" t="e">
        <f t="shared" si="28"/>
        <v>#DIV/0!</v>
      </c>
      <c r="N114" s="69">
        <f>SUM(N115:N117)</f>
        <v>0</v>
      </c>
      <c r="O114" s="68" t="e">
        <f t="shared" si="29"/>
        <v>#DIV/0!</v>
      </c>
    </row>
    <row r="115" spans="1:15" s="7" customFormat="1" ht="15" customHeight="1">
      <c r="A115" s="45"/>
      <c r="B115" s="70"/>
      <c r="C115" s="13"/>
      <c r="D115" s="34" t="e">
        <f t="shared" si="24"/>
        <v>#DIV/0!</v>
      </c>
      <c r="E115" s="13"/>
      <c r="F115" s="13"/>
      <c r="G115" s="34" t="e">
        <f t="shared" si="25"/>
        <v>#DIV/0!</v>
      </c>
      <c r="H115" s="13"/>
      <c r="I115" s="34" t="e">
        <f t="shared" si="26"/>
        <v>#DIV/0!</v>
      </c>
      <c r="J115" s="19"/>
      <c r="K115" s="34" t="e">
        <f t="shared" si="27"/>
        <v>#DIV/0!</v>
      </c>
      <c r="L115" s="19"/>
      <c r="M115" s="34" t="e">
        <f t="shared" si="28"/>
        <v>#DIV/0!</v>
      </c>
      <c r="N115" s="19"/>
      <c r="O115" s="34" t="e">
        <f t="shared" si="29"/>
        <v>#DIV/0!</v>
      </c>
    </row>
    <row r="116" spans="1:15" ht="19.5" customHeight="1">
      <c r="A116" s="45"/>
      <c r="B116" s="70"/>
      <c r="C116" s="13"/>
      <c r="D116" s="34" t="e">
        <f t="shared" si="24"/>
        <v>#DIV/0!</v>
      </c>
      <c r="E116" s="13"/>
      <c r="F116" s="13"/>
      <c r="G116" s="34" t="e">
        <f t="shared" si="25"/>
        <v>#DIV/0!</v>
      </c>
      <c r="H116" s="13"/>
      <c r="I116" s="34" t="e">
        <f t="shared" si="26"/>
        <v>#DIV/0!</v>
      </c>
      <c r="J116" s="19"/>
      <c r="K116" s="34" t="e">
        <f t="shared" si="27"/>
        <v>#DIV/0!</v>
      </c>
      <c r="L116" s="19"/>
      <c r="M116" s="34" t="e">
        <f t="shared" si="28"/>
        <v>#DIV/0!</v>
      </c>
      <c r="N116" s="19"/>
      <c r="O116" s="34" t="e">
        <f t="shared" si="29"/>
        <v>#DIV/0!</v>
      </c>
    </row>
    <row r="117" spans="1:15" s="7" customFormat="1" ht="15" customHeight="1">
      <c r="A117" s="45"/>
      <c r="B117" s="70"/>
      <c r="C117" s="13"/>
      <c r="D117" s="34" t="e">
        <f t="shared" si="24"/>
        <v>#DIV/0!</v>
      </c>
      <c r="E117" s="13"/>
      <c r="F117" s="13"/>
      <c r="G117" s="34" t="e">
        <f t="shared" si="25"/>
        <v>#DIV/0!</v>
      </c>
      <c r="H117" s="13"/>
      <c r="I117" s="34" t="e">
        <f t="shared" si="26"/>
        <v>#DIV/0!</v>
      </c>
      <c r="J117" s="19"/>
      <c r="K117" s="34" t="e">
        <f t="shared" si="27"/>
        <v>#DIV/0!</v>
      </c>
      <c r="L117" s="19"/>
      <c r="M117" s="34" t="e">
        <f t="shared" si="28"/>
        <v>#DIV/0!</v>
      </c>
      <c r="N117" s="19"/>
      <c r="O117" s="34" t="e">
        <f t="shared" si="29"/>
        <v>#DIV/0!</v>
      </c>
    </row>
    <row r="118" spans="1:15" s="7" customFormat="1" ht="15" customHeight="1">
      <c r="A118" s="65" t="s">
        <v>9</v>
      </c>
      <c r="B118" s="66">
        <v>109015.6</v>
      </c>
      <c r="C118" s="67">
        <v>121005.9</v>
      </c>
      <c r="D118" s="68">
        <f t="shared" si="24"/>
        <v>111</v>
      </c>
      <c r="E118" s="67">
        <f>SUM(E119:E121)</f>
        <v>24871.4</v>
      </c>
      <c r="F118" s="67">
        <f>SUM(F119:F121)</f>
        <v>26612</v>
      </c>
      <c r="G118" s="68">
        <f t="shared" si="25"/>
        <v>107</v>
      </c>
      <c r="H118" s="67">
        <f>SUM(H119:H121)</f>
        <v>129476.3</v>
      </c>
      <c r="I118" s="68">
        <f t="shared" si="26"/>
        <v>107</v>
      </c>
      <c r="J118" s="69">
        <f>SUM(J119:J121)</f>
        <v>138539.6</v>
      </c>
      <c r="K118" s="68">
        <f t="shared" si="27"/>
        <v>107</v>
      </c>
      <c r="L118" s="69">
        <f>SUM(L119:L121)</f>
        <v>149623</v>
      </c>
      <c r="M118" s="68">
        <f t="shared" si="28"/>
        <v>108</v>
      </c>
      <c r="N118" s="69">
        <f>SUM(N119:N121)</f>
        <v>161593</v>
      </c>
      <c r="O118" s="68">
        <f t="shared" si="29"/>
        <v>108</v>
      </c>
    </row>
    <row r="119" spans="1:15" s="7" customFormat="1" ht="15" customHeight="1">
      <c r="A119" s="45"/>
      <c r="B119" s="70">
        <v>75526.100000000006</v>
      </c>
      <c r="C119" s="13">
        <v>121005.9</v>
      </c>
      <c r="D119" s="71">
        <f t="shared" si="24"/>
        <v>160.19999999999999</v>
      </c>
      <c r="E119" s="13">
        <v>24871.4</v>
      </c>
      <c r="F119" s="13">
        <v>26612</v>
      </c>
      <c r="G119" s="34">
        <f t="shared" si="25"/>
        <v>107</v>
      </c>
      <c r="H119" s="13">
        <v>129476.3</v>
      </c>
      <c r="I119" s="34">
        <f t="shared" si="26"/>
        <v>107</v>
      </c>
      <c r="J119" s="19">
        <v>138539.6</v>
      </c>
      <c r="K119" s="34">
        <f t="shared" si="27"/>
        <v>107</v>
      </c>
      <c r="L119" s="19">
        <v>149623</v>
      </c>
      <c r="M119" s="34">
        <f t="shared" si="28"/>
        <v>108</v>
      </c>
      <c r="N119" s="19">
        <v>161593</v>
      </c>
      <c r="O119" s="34">
        <f t="shared" si="29"/>
        <v>108</v>
      </c>
    </row>
    <row r="120" spans="1:15" ht="18.75" customHeight="1">
      <c r="A120" s="45"/>
      <c r="B120" s="72"/>
      <c r="C120" s="73"/>
      <c r="D120" s="74" t="e">
        <f t="shared" si="24"/>
        <v>#DIV/0!</v>
      </c>
      <c r="E120" s="73"/>
      <c r="F120" s="73"/>
      <c r="G120" s="34" t="e">
        <f t="shared" si="25"/>
        <v>#DIV/0!</v>
      </c>
      <c r="H120" s="13"/>
      <c r="I120" s="34" t="e">
        <f t="shared" si="26"/>
        <v>#DIV/0!</v>
      </c>
      <c r="J120" s="19"/>
      <c r="K120" s="34" t="e">
        <f t="shared" si="27"/>
        <v>#DIV/0!</v>
      </c>
      <c r="L120" s="19"/>
      <c r="M120" s="34" t="e">
        <f t="shared" si="28"/>
        <v>#DIV/0!</v>
      </c>
      <c r="N120" s="19"/>
      <c r="O120" s="34" t="e">
        <f t="shared" si="29"/>
        <v>#DIV/0!</v>
      </c>
    </row>
    <row r="121" spans="1:15" ht="24.95" customHeight="1">
      <c r="A121" s="45"/>
      <c r="B121" s="72"/>
      <c r="C121" s="73"/>
      <c r="D121" s="74" t="e">
        <f t="shared" si="24"/>
        <v>#DIV/0!</v>
      </c>
      <c r="E121" s="73"/>
      <c r="F121" s="73"/>
      <c r="G121" s="34" t="e">
        <f t="shared" si="25"/>
        <v>#DIV/0!</v>
      </c>
      <c r="H121" s="13"/>
      <c r="I121" s="34" t="e">
        <f t="shared" si="26"/>
        <v>#DIV/0!</v>
      </c>
      <c r="J121" s="19"/>
      <c r="K121" s="34" t="e">
        <f t="shared" si="27"/>
        <v>#DIV/0!</v>
      </c>
      <c r="L121" s="19"/>
      <c r="M121" s="34" t="e">
        <f t="shared" si="28"/>
        <v>#DIV/0!</v>
      </c>
      <c r="N121" s="19"/>
      <c r="O121" s="34" t="e">
        <f t="shared" si="29"/>
        <v>#DIV/0!</v>
      </c>
    </row>
    <row r="122" spans="1:15" s="7" customFormat="1" ht="15" customHeight="1">
      <c r="A122" s="57" t="s">
        <v>8</v>
      </c>
      <c r="B122" s="52"/>
      <c r="C122" s="61"/>
      <c r="D122" s="59"/>
      <c r="E122" s="60"/>
      <c r="F122" s="61"/>
      <c r="G122" s="59"/>
      <c r="H122" s="61"/>
      <c r="I122" s="59"/>
      <c r="J122" s="62"/>
      <c r="K122" s="59"/>
      <c r="L122" s="62"/>
      <c r="M122" s="59"/>
      <c r="N122" s="62"/>
      <c r="O122" s="59"/>
    </row>
    <row r="123" spans="1:15" s="7" customFormat="1" ht="39.75" customHeight="1">
      <c r="A123" s="65" t="s">
        <v>53</v>
      </c>
      <c r="B123" s="66">
        <f>SUM(B124:B126)</f>
        <v>31249.200000000001</v>
      </c>
      <c r="C123" s="67">
        <f>SUM(C124:C126)</f>
        <v>32007</v>
      </c>
      <c r="D123" s="68">
        <f t="shared" ref="D123:D138" si="30">ROUND(C123/B123*100,1)</f>
        <v>102.4</v>
      </c>
      <c r="E123" s="67">
        <f>SUM(E124:E126)</f>
        <v>10109.799999999999</v>
      </c>
      <c r="F123" s="67">
        <f>SUM(F124:F126)</f>
        <v>10262.300000000001</v>
      </c>
      <c r="G123" s="68">
        <f>ROUND(F123/E123*100,1)</f>
        <v>101.5</v>
      </c>
      <c r="H123" s="67">
        <f>SUM(H124:H126)</f>
        <v>32007</v>
      </c>
      <c r="I123" s="68">
        <f t="shared" ref="I123:I138" si="31">ROUND(H123/C123*100,1)</f>
        <v>100</v>
      </c>
      <c r="J123" s="69">
        <f>SUM(J124:J126)</f>
        <v>32007</v>
      </c>
      <c r="K123" s="68">
        <f t="shared" ref="K123:K138" si="32">ROUND(J123/H123*100,1)</f>
        <v>100</v>
      </c>
      <c r="L123" s="69">
        <f>SUM(L124:L126)</f>
        <v>32007</v>
      </c>
      <c r="M123" s="68">
        <f t="shared" ref="M123:M138" si="33">ROUND(L123/J123*100,1)</f>
        <v>100</v>
      </c>
      <c r="N123" s="69">
        <f>SUM(N124:N126)</f>
        <v>32007</v>
      </c>
      <c r="O123" s="68">
        <f>ROUND(N123/L123*100,1)</f>
        <v>100</v>
      </c>
    </row>
    <row r="124" spans="1:15" s="7" customFormat="1" ht="15" customHeight="1">
      <c r="A124" s="45" t="s">
        <v>96</v>
      </c>
      <c r="B124" s="75">
        <v>11247.9</v>
      </c>
      <c r="C124" s="76">
        <v>11932</v>
      </c>
      <c r="D124" s="34">
        <f t="shared" si="30"/>
        <v>106.1</v>
      </c>
      <c r="E124" s="76">
        <v>3696.9</v>
      </c>
      <c r="F124" s="76">
        <v>3955.8</v>
      </c>
      <c r="G124" s="34">
        <f>ROUND(F124/E124*100,1)</f>
        <v>107</v>
      </c>
      <c r="H124" s="76">
        <v>11932</v>
      </c>
      <c r="I124" s="34">
        <f t="shared" si="31"/>
        <v>100</v>
      </c>
      <c r="J124" s="33">
        <v>11932</v>
      </c>
      <c r="K124" s="34">
        <f t="shared" si="32"/>
        <v>100</v>
      </c>
      <c r="L124" s="33">
        <v>11932</v>
      </c>
      <c r="M124" s="34">
        <f t="shared" si="33"/>
        <v>100</v>
      </c>
      <c r="N124" s="33">
        <v>11932</v>
      </c>
      <c r="O124" s="34">
        <f>ROUND(N124/L124*100,1)</f>
        <v>100</v>
      </c>
    </row>
    <row r="125" spans="1:15" ht="24.95" customHeight="1">
      <c r="A125" s="45" t="s">
        <v>97</v>
      </c>
      <c r="B125" s="72">
        <v>10257.1</v>
      </c>
      <c r="C125" s="73">
        <v>9783.9</v>
      </c>
      <c r="D125" s="74">
        <f t="shared" si="30"/>
        <v>95.4</v>
      </c>
      <c r="E125" s="73">
        <v>2454.1999999999998</v>
      </c>
      <c r="F125" s="73">
        <v>2523.9</v>
      </c>
      <c r="G125" s="34">
        <f>ROUND(F125/E125*100,1)</f>
        <v>102.8</v>
      </c>
      <c r="H125" s="73">
        <v>9783.9</v>
      </c>
      <c r="I125" s="34">
        <f t="shared" si="31"/>
        <v>100</v>
      </c>
      <c r="J125" s="77">
        <v>9783.9</v>
      </c>
      <c r="K125" s="34">
        <f t="shared" si="32"/>
        <v>100</v>
      </c>
      <c r="L125" s="77">
        <v>9783.9</v>
      </c>
      <c r="M125" s="34">
        <f t="shared" si="33"/>
        <v>100</v>
      </c>
      <c r="N125" s="77">
        <v>9783.9</v>
      </c>
      <c r="O125" s="34">
        <f>ROUND(N125/L125*100,1)</f>
        <v>100</v>
      </c>
    </row>
    <row r="126" spans="1:15" s="9" customFormat="1" ht="16.5" customHeight="1">
      <c r="A126" s="45" t="s">
        <v>9</v>
      </c>
      <c r="B126" s="72">
        <v>9744.2000000000007</v>
      </c>
      <c r="C126" s="73">
        <v>10291.1</v>
      </c>
      <c r="D126" s="74">
        <f t="shared" si="30"/>
        <v>105.6</v>
      </c>
      <c r="E126" s="73">
        <v>3958.7</v>
      </c>
      <c r="F126" s="73">
        <v>3782.6</v>
      </c>
      <c r="G126" s="34">
        <f>ROUND(F126/E126*100,1)</f>
        <v>95.6</v>
      </c>
      <c r="H126" s="13">
        <v>10291.1</v>
      </c>
      <c r="I126" s="34">
        <f t="shared" si="31"/>
        <v>100</v>
      </c>
      <c r="J126" s="19">
        <v>10291.1</v>
      </c>
      <c r="K126" s="34">
        <f t="shared" si="32"/>
        <v>100</v>
      </c>
      <c r="L126" s="19">
        <v>10291.1</v>
      </c>
      <c r="M126" s="34">
        <f t="shared" si="33"/>
        <v>100</v>
      </c>
      <c r="N126" s="19">
        <v>10291.1</v>
      </c>
      <c r="O126" s="34">
        <f>ROUND(N126/L126*100,1)</f>
        <v>100</v>
      </c>
    </row>
    <row r="127" spans="1:15" s="9" customFormat="1" ht="17.25" customHeight="1">
      <c r="A127" s="65" t="s">
        <v>54</v>
      </c>
      <c r="B127" s="78">
        <f>ROUND(B129+B132+B135,1)</f>
        <v>145868.20000000001</v>
      </c>
      <c r="C127" s="79">
        <f>ROUND(C129+C132+C135,1)</f>
        <v>168469.3</v>
      </c>
      <c r="D127" s="74">
        <f t="shared" si="30"/>
        <v>115.5</v>
      </c>
      <c r="E127" s="79">
        <f>ROUND(E129+E132+E135,1)</f>
        <v>55549.2</v>
      </c>
      <c r="F127" s="79">
        <f>ROUND(F129+F132+F135,1)</f>
        <v>57436.800000000003</v>
      </c>
      <c r="G127" s="67">
        <f>ROUND(F127/E127*100,1)</f>
        <v>103.4</v>
      </c>
      <c r="H127" s="79">
        <f>ROUND(H129+H132+H135,1)</f>
        <v>178001</v>
      </c>
      <c r="I127" s="34">
        <f t="shared" si="31"/>
        <v>105.7</v>
      </c>
      <c r="J127" s="80">
        <f>ROUND(J129+J132+J135,1)</f>
        <v>189678</v>
      </c>
      <c r="K127" s="34">
        <f t="shared" si="32"/>
        <v>106.6</v>
      </c>
      <c r="L127" s="80">
        <f>ROUND(L129+L132+L135,1)</f>
        <v>204625.1</v>
      </c>
      <c r="M127" s="34">
        <f t="shared" si="33"/>
        <v>107.9</v>
      </c>
      <c r="N127" s="80">
        <f>ROUND(N129+N132+N135,1)</f>
        <v>222688.2</v>
      </c>
      <c r="O127" s="67">
        <f>ROUND(N127/L127*100,1)</f>
        <v>108.8</v>
      </c>
    </row>
    <row r="128" spans="1:15" s="7" customFormat="1" ht="15" customHeight="1">
      <c r="A128" s="81" t="s">
        <v>5</v>
      </c>
      <c r="B128" s="82"/>
      <c r="C128" s="83"/>
      <c r="D128" s="74" t="e">
        <f t="shared" si="30"/>
        <v>#DIV/0!</v>
      </c>
      <c r="E128" s="84"/>
      <c r="F128" s="83"/>
      <c r="G128" s="85"/>
      <c r="H128" s="83"/>
      <c r="I128" s="34" t="e">
        <f t="shared" si="31"/>
        <v>#DIV/0!</v>
      </c>
      <c r="J128" s="86"/>
      <c r="K128" s="34" t="e">
        <f t="shared" si="32"/>
        <v>#DIV/0!</v>
      </c>
      <c r="L128" s="86"/>
      <c r="M128" s="34" t="e">
        <f t="shared" si="33"/>
        <v>#DIV/0!</v>
      </c>
      <c r="N128" s="86"/>
      <c r="O128" s="85"/>
    </row>
    <row r="129" spans="1:15" s="7" customFormat="1" ht="15" customHeight="1">
      <c r="A129" s="81" t="s">
        <v>55</v>
      </c>
      <c r="B129" s="66">
        <f>SUM(B130:B131)</f>
        <v>83527.600000000006</v>
      </c>
      <c r="C129" s="67">
        <f>SUM(C130:C131)</f>
        <v>83901.400000000009</v>
      </c>
      <c r="D129" s="74">
        <f t="shared" si="30"/>
        <v>100.4</v>
      </c>
      <c r="E129" s="67">
        <f>SUM(E130:E131)</f>
        <v>27689</v>
      </c>
      <c r="F129" s="67">
        <f>SUM(F130:F131)</f>
        <v>29043.199999999997</v>
      </c>
      <c r="G129" s="67">
        <f>SUM(G130:G131)</f>
        <v>208.3</v>
      </c>
      <c r="H129" s="67">
        <f>SUM(H130:H131)</f>
        <v>88432.1</v>
      </c>
      <c r="I129" s="34">
        <f t="shared" si="31"/>
        <v>105.4</v>
      </c>
      <c r="J129" s="67">
        <f t="shared" ref="J129:N129" si="34">SUM(J130:J131)</f>
        <v>94466.8</v>
      </c>
      <c r="K129" s="34">
        <f t="shared" si="32"/>
        <v>106.8</v>
      </c>
      <c r="L129" s="67">
        <f t="shared" si="34"/>
        <v>102398</v>
      </c>
      <c r="M129" s="34">
        <f t="shared" si="33"/>
        <v>108.4</v>
      </c>
      <c r="N129" s="67">
        <f t="shared" si="34"/>
        <v>112234.9</v>
      </c>
      <c r="O129" s="85">
        <f>ROUND(N129/L129*100,1)</f>
        <v>109.6</v>
      </c>
    </row>
    <row r="130" spans="1:15" s="9" customFormat="1" ht="24.95" customHeight="1">
      <c r="A130" s="87" t="s">
        <v>98</v>
      </c>
      <c r="B130" s="70">
        <v>14379.5</v>
      </c>
      <c r="C130" s="13">
        <v>14522.1</v>
      </c>
      <c r="D130" s="74">
        <f t="shared" si="30"/>
        <v>101</v>
      </c>
      <c r="E130" s="13">
        <v>4756.1000000000004</v>
      </c>
      <c r="F130" s="13">
        <v>4898.3999999999996</v>
      </c>
      <c r="G130" s="34">
        <f>ROUND(F130/E130*100,1)</f>
        <v>103</v>
      </c>
      <c r="H130" s="13">
        <v>15306.3</v>
      </c>
      <c r="I130" s="34">
        <f t="shared" si="31"/>
        <v>105.4</v>
      </c>
      <c r="J130" s="19">
        <v>16132.8</v>
      </c>
      <c r="K130" s="34">
        <f t="shared" si="32"/>
        <v>105.4</v>
      </c>
      <c r="L130" s="19">
        <v>17262.099999999999</v>
      </c>
      <c r="M130" s="34">
        <f t="shared" si="33"/>
        <v>107</v>
      </c>
      <c r="N130" s="19">
        <v>18643.099999999999</v>
      </c>
      <c r="O130" s="34">
        <f>ROUND(N130/L130*100,1)</f>
        <v>108</v>
      </c>
    </row>
    <row r="131" spans="1:15" s="7" customFormat="1" ht="15" customHeight="1">
      <c r="A131" s="87" t="s">
        <v>9</v>
      </c>
      <c r="B131" s="70">
        <v>69148.100000000006</v>
      </c>
      <c r="C131" s="13">
        <v>69379.3</v>
      </c>
      <c r="D131" s="74">
        <f t="shared" si="30"/>
        <v>100.3</v>
      </c>
      <c r="E131" s="13">
        <v>22932.9</v>
      </c>
      <c r="F131" s="13">
        <v>24144.799999999999</v>
      </c>
      <c r="G131" s="34">
        <f t="shared" ref="G131:G138" si="35">ROUND(F131/E131*100,1)</f>
        <v>105.3</v>
      </c>
      <c r="H131" s="13">
        <v>73125.8</v>
      </c>
      <c r="I131" s="34">
        <f t="shared" si="31"/>
        <v>105.4</v>
      </c>
      <c r="J131" s="19">
        <v>78334</v>
      </c>
      <c r="K131" s="34">
        <f t="shared" si="32"/>
        <v>107.1</v>
      </c>
      <c r="L131" s="19">
        <v>85135.9</v>
      </c>
      <c r="M131" s="34">
        <f t="shared" si="33"/>
        <v>108.7</v>
      </c>
      <c r="N131" s="19">
        <v>93591.8</v>
      </c>
      <c r="O131" s="34">
        <f t="shared" ref="O131:O138" si="36">ROUND(N131/L131*100,1)</f>
        <v>109.9</v>
      </c>
    </row>
    <row r="132" spans="1:15" s="7" customFormat="1" ht="24.75" customHeight="1">
      <c r="A132" s="88" t="s">
        <v>56</v>
      </c>
      <c r="B132" s="66">
        <f>B133+B134</f>
        <v>43992.1</v>
      </c>
      <c r="C132" s="67">
        <f t="shared" ref="C132:N132" si="37">C133+C134</f>
        <v>65714</v>
      </c>
      <c r="D132" s="74">
        <f t="shared" si="30"/>
        <v>149.4</v>
      </c>
      <c r="E132" s="67">
        <f t="shared" si="37"/>
        <v>20617.8</v>
      </c>
      <c r="F132" s="67">
        <f t="shared" si="37"/>
        <v>22053</v>
      </c>
      <c r="G132" s="34">
        <f t="shared" si="35"/>
        <v>107</v>
      </c>
      <c r="H132" s="67">
        <f t="shared" si="37"/>
        <v>69697.100000000006</v>
      </c>
      <c r="I132" s="34">
        <f t="shared" si="31"/>
        <v>106.1</v>
      </c>
      <c r="J132" s="69">
        <f t="shared" si="37"/>
        <v>73982.600000000006</v>
      </c>
      <c r="K132" s="67">
        <f t="shared" si="37"/>
        <v>211.6</v>
      </c>
      <c r="L132" s="69">
        <f t="shared" si="37"/>
        <v>79299.8</v>
      </c>
      <c r="M132" s="67">
        <f t="shared" si="37"/>
        <v>213.7</v>
      </c>
      <c r="N132" s="69">
        <f t="shared" si="37"/>
        <v>85462.7</v>
      </c>
      <c r="O132" s="34">
        <f t="shared" si="36"/>
        <v>107.8</v>
      </c>
    </row>
    <row r="133" spans="1:15" s="9" customFormat="1" ht="24.95" customHeight="1">
      <c r="A133" s="45" t="s">
        <v>99</v>
      </c>
      <c r="B133" s="70">
        <v>43992.1</v>
      </c>
      <c r="C133" s="13">
        <v>42129.8</v>
      </c>
      <c r="D133" s="34">
        <f t="shared" si="30"/>
        <v>95.8</v>
      </c>
      <c r="E133" s="13">
        <v>13364</v>
      </c>
      <c r="F133" s="13">
        <v>14796.4</v>
      </c>
      <c r="G133" s="34">
        <f t="shared" si="35"/>
        <v>110.7</v>
      </c>
      <c r="H133" s="13">
        <v>45078.8</v>
      </c>
      <c r="I133" s="34">
        <f t="shared" si="31"/>
        <v>107</v>
      </c>
      <c r="J133" s="19">
        <v>48234.5</v>
      </c>
      <c r="K133" s="34">
        <f t="shared" si="32"/>
        <v>107</v>
      </c>
      <c r="L133" s="19">
        <v>52093.3</v>
      </c>
      <c r="M133" s="34">
        <f t="shared" si="33"/>
        <v>108</v>
      </c>
      <c r="N133" s="19">
        <v>56260.7</v>
      </c>
      <c r="O133" s="34">
        <f t="shared" si="36"/>
        <v>108</v>
      </c>
    </row>
    <row r="134" spans="1:15" s="9" customFormat="1" ht="24.95" customHeight="1">
      <c r="A134" s="45" t="s">
        <v>9</v>
      </c>
      <c r="B134" s="70"/>
      <c r="C134" s="13">
        <v>23584.2</v>
      </c>
      <c r="D134" s="34" t="e">
        <f t="shared" si="30"/>
        <v>#DIV/0!</v>
      </c>
      <c r="E134" s="13">
        <v>7253.8</v>
      </c>
      <c r="F134" s="13">
        <v>7256.6</v>
      </c>
      <c r="G134" s="34">
        <f t="shared" si="35"/>
        <v>100</v>
      </c>
      <c r="H134" s="13">
        <v>24618.3</v>
      </c>
      <c r="I134" s="34">
        <f t="shared" si="31"/>
        <v>104.4</v>
      </c>
      <c r="J134" s="19">
        <v>25748.1</v>
      </c>
      <c r="K134" s="34">
        <f t="shared" si="32"/>
        <v>104.6</v>
      </c>
      <c r="L134" s="19">
        <v>27206.5</v>
      </c>
      <c r="M134" s="34">
        <f t="shared" si="33"/>
        <v>105.7</v>
      </c>
      <c r="N134" s="19">
        <v>29202</v>
      </c>
      <c r="O134" s="34">
        <f t="shared" si="36"/>
        <v>107.3</v>
      </c>
    </row>
    <row r="135" spans="1:15" s="7" customFormat="1" ht="32.25" customHeight="1">
      <c r="A135" s="88" t="s">
        <v>57</v>
      </c>
      <c r="B135" s="66">
        <f>SUM(B136:B137)</f>
        <v>18348.5</v>
      </c>
      <c r="C135" s="67">
        <f>SUM(C136:C137)</f>
        <v>18853.900000000001</v>
      </c>
      <c r="D135" s="85">
        <f t="shared" si="30"/>
        <v>102.8</v>
      </c>
      <c r="E135" s="67">
        <f>SUM(E136:E137)</f>
        <v>7242.4</v>
      </c>
      <c r="F135" s="67">
        <f>SUM(F136:F137)</f>
        <v>6340.6</v>
      </c>
      <c r="G135" s="85">
        <f t="shared" si="35"/>
        <v>87.5</v>
      </c>
      <c r="H135" s="67">
        <f>SUM(H136:H137)</f>
        <v>19871.8</v>
      </c>
      <c r="I135" s="85">
        <f t="shared" si="31"/>
        <v>105.4</v>
      </c>
      <c r="J135" s="69">
        <f>SUM(J136:J137)</f>
        <v>21228.600000000002</v>
      </c>
      <c r="K135" s="85">
        <f t="shared" si="32"/>
        <v>106.8</v>
      </c>
      <c r="L135" s="69">
        <f>SUM(L136:L137)</f>
        <v>22927.300000000003</v>
      </c>
      <c r="M135" s="85">
        <f t="shared" si="33"/>
        <v>108</v>
      </c>
      <c r="N135" s="69">
        <f>SUM(N136:N137)</f>
        <v>24990.600000000002</v>
      </c>
      <c r="O135" s="85">
        <f t="shared" si="36"/>
        <v>109</v>
      </c>
    </row>
    <row r="136" spans="1:15" s="7" customFormat="1" ht="15" customHeight="1">
      <c r="A136" s="45" t="s">
        <v>100</v>
      </c>
      <c r="B136" s="70">
        <v>1808.3</v>
      </c>
      <c r="C136" s="13">
        <v>2246.4</v>
      </c>
      <c r="D136" s="34">
        <f t="shared" si="30"/>
        <v>124.2</v>
      </c>
      <c r="E136" s="13">
        <v>689.2</v>
      </c>
      <c r="F136" s="13">
        <v>793</v>
      </c>
      <c r="G136" s="34">
        <f t="shared" si="35"/>
        <v>115.1</v>
      </c>
      <c r="H136" s="13">
        <v>2367.6999999999998</v>
      </c>
      <c r="I136" s="34">
        <f t="shared" si="31"/>
        <v>105.4</v>
      </c>
      <c r="J136" s="19">
        <v>2528.6999999999998</v>
      </c>
      <c r="K136" s="34">
        <f t="shared" si="32"/>
        <v>106.8</v>
      </c>
      <c r="L136" s="19">
        <v>2730.9</v>
      </c>
      <c r="M136" s="34">
        <f t="shared" si="33"/>
        <v>108</v>
      </c>
      <c r="N136" s="19">
        <v>2976.7</v>
      </c>
      <c r="O136" s="34">
        <f t="shared" si="36"/>
        <v>109</v>
      </c>
    </row>
    <row r="137" spans="1:15" ht="17.25" customHeight="1">
      <c r="A137" s="45" t="s">
        <v>9</v>
      </c>
      <c r="B137" s="70">
        <v>16540.2</v>
      </c>
      <c r="C137" s="13">
        <v>16607.5</v>
      </c>
      <c r="D137" s="34">
        <f t="shared" si="30"/>
        <v>100.4</v>
      </c>
      <c r="E137" s="13">
        <v>6553.2</v>
      </c>
      <c r="F137" s="13">
        <v>5547.6</v>
      </c>
      <c r="G137" s="34">
        <f t="shared" si="35"/>
        <v>84.7</v>
      </c>
      <c r="H137" s="13">
        <v>17504.099999999999</v>
      </c>
      <c r="I137" s="34">
        <f t="shared" si="31"/>
        <v>105.4</v>
      </c>
      <c r="J137" s="19">
        <v>18699.900000000001</v>
      </c>
      <c r="K137" s="34">
        <f t="shared" si="32"/>
        <v>106.8</v>
      </c>
      <c r="L137" s="19">
        <v>20196.400000000001</v>
      </c>
      <c r="M137" s="34">
        <f t="shared" si="33"/>
        <v>108</v>
      </c>
      <c r="N137" s="19">
        <v>22013.9</v>
      </c>
      <c r="O137" s="34">
        <f t="shared" si="36"/>
        <v>109</v>
      </c>
    </row>
    <row r="138" spans="1:15" ht="12.75" customHeight="1">
      <c r="A138" s="65" t="s">
        <v>6</v>
      </c>
      <c r="B138" s="78">
        <f>B8-B127-B123</f>
        <v>384557.39999999991</v>
      </c>
      <c r="C138" s="79">
        <f>C8-C127-C123</f>
        <v>458991.59999999992</v>
      </c>
      <c r="D138" s="67">
        <f t="shared" si="30"/>
        <v>119.4</v>
      </c>
      <c r="E138" s="79">
        <f>E8-E127-E123</f>
        <v>102094.9</v>
      </c>
      <c r="F138" s="79">
        <f>F8-F127-F123</f>
        <v>122816.7</v>
      </c>
      <c r="G138" s="67">
        <f t="shared" si="35"/>
        <v>120.3</v>
      </c>
      <c r="H138" s="79">
        <f>H8-H127-H123</f>
        <v>506888.20000000019</v>
      </c>
      <c r="I138" s="67">
        <f t="shared" si="31"/>
        <v>110.4</v>
      </c>
      <c r="J138" s="80">
        <f>J8-J127-J123</f>
        <v>543936.4</v>
      </c>
      <c r="K138" s="67">
        <f t="shared" si="32"/>
        <v>107.3</v>
      </c>
      <c r="L138" s="80">
        <f>L8-L127-L123</f>
        <v>588939</v>
      </c>
      <c r="M138" s="67">
        <f t="shared" si="33"/>
        <v>108.3</v>
      </c>
      <c r="N138" s="80">
        <f>N8-N127-N123</f>
        <v>644131.20000000019</v>
      </c>
      <c r="O138" s="67">
        <f t="shared" si="36"/>
        <v>109.4</v>
      </c>
    </row>
    <row r="139" spans="1:15" ht="24.95" customHeight="1">
      <c r="A139" s="89"/>
      <c r="B139" s="52"/>
      <c r="C139" s="53"/>
      <c r="D139" s="54"/>
      <c r="E139" s="55"/>
      <c r="F139" s="53"/>
      <c r="G139" s="54"/>
      <c r="H139" s="53"/>
      <c r="I139" s="54"/>
      <c r="J139" s="56"/>
      <c r="K139" s="54"/>
      <c r="L139" s="56"/>
      <c r="M139" s="54"/>
      <c r="N139" s="56"/>
      <c r="O139" s="54"/>
    </row>
    <row r="140" spans="1:15" ht="12" customHeight="1">
      <c r="A140" s="90" t="s">
        <v>59</v>
      </c>
      <c r="B140" s="52"/>
      <c r="C140" s="53"/>
      <c r="D140" s="54"/>
      <c r="E140" s="55"/>
      <c r="F140" s="53"/>
      <c r="G140" s="54"/>
      <c r="H140" s="53"/>
      <c r="I140" s="54"/>
      <c r="J140" s="56"/>
      <c r="K140" s="54"/>
      <c r="L140" s="56"/>
      <c r="M140" s="54"/>
      <c r="N140" s="56"/>
      <c r="O140" s="54"/>
    </row>
    <row r="141" spans="1:15" s="8" customFormat="1" ht="18" customHeight="1">
      <c r="A141" s="91" t="s">
        <v>58</v>
      </c>
      <c r="B141" s="52"/>
      <c r="C141" s="53"/>
      <c r="D141" s="54"/>
      <c r="E141" s="55"/>
      <c r="F141" s="53"/>
      <c r="G141" s="54"/>
      <c r="H141" s="53"/>
      <c r="I141" s="54"/>
      <c r="J141" s="56"/>
      <c r="K141" s="54"/>
      <c r="L141" s="56"/>
      <c r="M141" s="54"/>
      <c r="N141" s="56"/>
      <c r="O141" s="54"/>
    </row>
    <row r="142" spans="1:15" s="8" customFormat="1" ht="15" customHeight="1">
      <c r="A142" s="92" t="s">
        <v>101</v>
      </c>
      <c r="B142" s="93">
        <v>349642.6</v>
      </c>
      <c r="C142" s="94">
        <v>418613.5</v>
      </c>
      <c r="D142" s="85">
        <f t="shared" ref="D142:D150" si="38">ROUND(C142/B142*100,1)</f>
        <v>119.7</v>
      </c>
      <c r="E142" s="95">
        <v>111331.7</v>
      </c>
      <c r="F142" s="94">
        <v>126195.3</v>
      </c>
      <c r="G142" s="85">
        <f t="shared" ref="G142:G150" si="39">ROUND(F142/E142*100,1)</f>
        <v>113.4</v>
      </c>
      <c r="H142" s="94">
        <v>461708.2</v>
      </c>
      <c r="I142" s="85">
        <f t="shared" ref="I142:I150" si="40">ROUND(H142/C142*100,1)</f>
        <v>110.3</v>
      </c>
      <c r="J142" s="96">
        <v>493800.7</v>
      </c>
      <c r="K142" s="85">
        <f t="shared" ref="K142:K150" si="41">ROUND(J142/H142*100,1)</f>
        <v>107</v>
      </c>
      <c r="L142" s="86">
        <v>532823</v>
      </c>
      <c r="M142" s="85">
        <f t="shared" ref="M142:M150" si="42">ROUND(L142/J142*100,1)</f>
        <v>107.9</v>
      </c>
      <c r="N142" s="86">
        <v>578329</v>
      </c>
      <c r="O142" s="85">
        <f t="shared" ref="O142:O150" si="43">ROUND(N142/L142*100,1)</f>
        <v>108.5</v>
      </c>
    </row>
    <row r="143" spans="1:15" s="8" customFormat="1" ht="15.75" customHeight="1">
      <c r="A143" s="92" t="s">
        <v>102</v>
      </c>
      <c r="B143" s="93">
        <v>39812.6</v>
      </c>
      <c r="C143" s="94">
        <v>54294.1</v>
      </c>
      <c r="D143" s="85">
        <f t="shared" si="38"/>
        <v>136.4</v>
      </c>
      <c r="E143" s="95">
        <v>11386.7</v>
      </c>
      <c r="F143" s="94">
        <v>17714.7</v>
      </c>
      <c r="G143" s="85">
        <f t="shared" si="39"/>
        <v>155.6</v>
      </c>
      <c r="H143" s="94">
        <v>57383.9</v>
      </c>
      <c r="I143" s="85">
        <f t="shared" si="40"/>
        <v>105.7</v>
      </c>
      <c r="J143" s="86">
        <v>61004.5</v>
      </c>
      <c r="K143" s="85">
        <f t="shared" si="41"/>
        <v>106.3</v>
      </c>
      <c r="L143" s="86">
        <v>65557.5</v>
      </c>
      <c r="M143" s="85">
        <f t="shared" si="42"/>
        <v>107.5</v>
      </c>
      <c r="N143" s="86">
        <v>71711</v>
      </c>
      <c r="O143" s="85">
        <f t="shared" si="43"/>
        <v>109.4</v>
      </c>
    </row>
    <row r="144" spans="1:15" s="8" customFormat="1" ht="13.5" customHeight="1">
      <c r="A144" s="92" t="s">
        <v>103</v>
      </c>
      <c r="B144" s="93">
        <v>10735.7</v>
      </c>
      <c r="C144" s="94">
        <v>10318.6</v>
      </c>
      <c r="D144" s="85">
        <f t="shared" si="38"/>
        <v>96.1</v>
      </c>
      <c r="E144" s="95">
        <v>3380.3</v>
      </c>
      <c r="F144" s="94">
        <v>3324.9</v>
      </c>
      <c r="G144" s="85">
        <f t="shared" si="39"/>
        <v>98.4</v>
      </c>
      <c r="H144" s="94">
        <v>10803.8</v>
      </c>
      <c r="I144" s="85">
        <f t="shared" si="40"/>
        <v>104.7</v>
      </c>
      <c r="J144" s="96">
        <v>11447.9</v>
      </c>
      <c r="K144" s="85">
        <f t="shared" si="41"/>
        <v>106</v>
      </c>
      <c r="L144" s="86">
        <v>12297.7</v>
      </c>
      <c r="M144" s="85">
        <f t="shared" si="42"/>
        <v>107.4</v>
      </c>
      <c r="N144" s="86">
        <v>13329.2</v>
      </c>
      <c r="O144" s="85">
        <f t="shared" si="43"/>
        <v>108.4</v>
      </c>
    </row>
    <row r="145" spans="1:20" s="8" customFormat="1" ht="16.5" customHeight="1">
      <c r="A145" s="92" t="s">
        <v>104</v>
      </c>
      <c r="B145" s="93">
        <v>42099.1</v>
      </c>
      <c r="C145" s="94">
        <v>39038.699999999997</v>
      </c>
      <c r="D145" s="85">
        <f t="shared" si="38"/>
        <v>92.7</v>
      </c>
      <c r="E145" s="94">
        <v>8372.7000000000007</v>
      </c>
      <c r="F145" s="94">
        <v>7094.4</v>
      </c>
      <c r="G145" s="85">
        <f t="shared" si="39"/>
        <v>84.7</v>
      </c>
      <c r="H145" s="94">
        <v>40956.300000000003</v>
      </c>
      <c r="I145" s="85">
        <f t="shared" si="40"/>
        <v>104.9</v>
      </c>
      <c r="J145" s="86">
        <v>42976.4</v>
      </c>
      <c r="K145" s="83">
        <f t="shared" si="41"/>
        <v>104.9</v>
      </c>
      <c r="L145" s="86">
        <v>45520.2</v>
      </c>
      <c r="M145" s="85">
        <f t="shared" si="42"/>
        <v>105.9</v>
      </c>
      <c r="N145" s="86">
        <v>49552.4</v>
      </c>
      <c r="O145" s="85">
        <f t="shared" si="43"/>
        <v>108.9</v>
      </c>
    </row>
    <row r="146" spans="1:20" s="8" customFormat="1" ht="15" customHeight="1">
      <c r="A146" s="92" t="s">
        <v>105</v>
      </c>
      <c r="B146" s="93">
        <v>10585.3</v>
      </c>
      <c r="C146" s="94">
        <v>12540</v>
      </c>
      <c r="D146" s="85">
        <f t="shared" si="38"/>
        <v>118.5</v>
      </c>
      <c r="E146" s="94">
        <v>2424.3000000000002</v>
      </c>
      <c r="F146" s="94">
        <v>3138.2</v>
      </c>
      <c r="G146" s="85">
        <f t="shared" si="39"/>
        <v>129.4</v>
      </c>
      <c r="H146" s="94">
        <v>13362.8</v>
      </c>
      <c r="I146" s="85">
        <f t="shared" si="40"/>
        <v>106.6</v>
      </c>
      <c r="J146" s="86">
        <v>14249</v>
      </c>
      <c r="K146" s="85">
        <f t="shared" si="41"/>
        <v>106.6</v>
      </c>
      <c r="L146" s="86">
        <v>15333.8</v>
      </c>
      <c r="M146" s="85">
        <f t="shared" si="42"/>
        <v>107.6</v>
      </c>
      <c r="N146" s="86">
        <v>16793</v>
      </c>
      <c r="O146" s="85">
        <f t="shared" si="43"/>
        <v>109.5</v>
      </c>
    </row>
    <row r="147" spans="1:20" s="8" customFormat="1" ht="14.25" customHeight="1">
      <c r="A147" s="92" t="s">
        <v>106</v>
      </c>
      <c r="B147" s="93">
        <v>27135.599999999999</v>
      </c>
      <c r="C147" s="94">
        <v>22902.5</v>
      </c>
      <c r="D147" s="85">
        <f t="shared" si="38"/>
        <v>84.4</v>
      </c>
      <c r="E147" s="94">
        <v>8984</v>
      </c>
      <c r="F147" s="94">
        <v>7810</v>
      </c>
      <c r="G147" s="85">
        <f t="shared" si="39"/>
        <v>86.9</v>
      </c>
      <c r="H147" s="94">
        <v>24151.4</v>
      </c>
      <c r="I147" s="85">
        <f t="shared" si="40"/>
        <v>105.5</v>
      </c>
      <c r="J147" s="96">
        <v>25684.799999999999</v>
      </c>
      <c r="K147" s="85">
        <f t="shared" si="41"/>
        <v>106.3</v>
      </c>
      <c r="L147" s="86">
        <v>27581.3</v>
      </c>
      <c r="M147" s="85">
        <f t="shared" si="42"/>
        <v>107.4</v>
      </c>
      <c r="N147" s="86">
        <v>30201.3</v>
      </c>
      <c r="O147" s="85">
        <f t="shared" si="43"/>
        <v>109.5</v>
      </c>
    </row>
    <row r="148" spans="1:20" s="8" customFormat="1" ht="14.25" customHeight="1">
      <c r="A148" s="92" t="s">
        <v>107</v>
      </c>
      <c r="B148" s="93">
        <v>66758.399999999994</v>
      </c>
      <c r="C148" s="94">
        <v>83184.5</v>
      </c>
      <c r="D148" s="85">
        <f t="shared" si="38"/>
        <v>124.6</v>
      </c>
      <c r="E148" s="94">
        <v>16948.7</v>
      </c>
      <c r="F148" s="94">
        <v>18609.900000000001</v>
      </c>
      <c r="G148" s="85">
        <f t="shared" si="39"/>
        <v>109.8</v>
      </c>
      <c r="H148" s="94">
        <v>89014.8</v>
      </c>
      <c r="I148" s="85">
        <f t="shared" si="40"/>
        <v>107</v>
      </c>
      <c r="J148" s="86">
        <v>95758.9</v>
      </c>
      <c r="K148" s="85">
        <f t="shared" si="41"/>
        <v>107.6</v>
      </c>
      <c r="L148" s="86">
        <v>104209.4</v>
      </c>
      <c r="M148" s="85">
        <f t="shared" si="42"/>
        <v>108.8</v>
      </c>
      <c r="N148" s="86">
        <v>114781.9</v>
      </c>
      <c r="O148" s="85">
        <f t="shared" si="43"/>
        <v>110.1</v>
      </c>
    </row>
    <row r="149" spans="1:20" s="8" customFormat="1" ht="15.75" customHeight="1">
      <c r="A149" s="92" t="s">
        <v>108</v>
      </c>
      <c r="B149" s="93">
        <v>13849.5</v>
      </c>
      <c r="C149" s="94">
        <v>17577</v>
      </c>
      <c r="D149" s="85">
        <f t="shared" si="38"/>
        <v>126.9</v>
      </c>
      <c r="E149" s="94">
        <v>4607.2</v>
      </c>
      <c r="F149" s="94">
        <v>6280.9</v>
      </c>
      <c r="G149" s="85">
        <f t="shared" si="39"/>
        <v>136.30000000000001</v>
      </c>
      <c r="H149" s="94">
        <v>18499.400000000001</v>
      </c>
      <c r="I149" s="85">
        <f t="shared" si="40"/>
        <v>105.2</v>
      </c>
      <c r="J149" s="86">
        <v>19661.599999999999</v>
      </c>
      <c r="K149" s="85">
        <f t="shared" si="41"/>
        <v>106.3</v>
      </c>
      <c r="L149" s="86">
        <v>21182.5</v>
      </c>
      <c r="M149" s="85">
        <f t="shared" si="42"/>
        <v>107.7</v>
      </c>
      <c r="N149" s="86">
        <v>23029.3</v>
      </c>
      <c r="O149" s="85">
        <f t="shared" si="43"/>
        <v>108.7</v>
      </c>
    </row>
    <row r="150" spans="1:20" s="8" customFormat="1" ht="17.25" customHeight="1">
      <c r="A150" s="92" t="s">
        <v>109</v>
      </c>
      <c r="B150" s="93">
        <v>1056</v>
      </c>
      <c r="C150" s="94">
        <v>999</v>
      </c>
      <c r="D150" s="85">
        <f t="shared" si="38"/>
        <v>94.6</v>
      </c>
      <c r="E150" s="94">
        <v>318.3</v>
      </c>
      <c r="F150" s="94">
        <v>347.5</v>
      </c>
      <c r="G150" s="85">
        <f t="shared" si="39"/>
        <v>109.2</v>
      </c>
      <c r="H150" s="94">
        <v>1015.6</v>
      </c>
      <c r="I150" s="85">
        <f t="shared" si="40"/>
        <v>101.7</v>
      </c>
      <c r="J150" s="86">
        <v>1037.5999999999999</v>
      </c>
      <c r="K150" s="85">
        <f t="shared" si="41"/>
        <v>102.2</v>
      </c>
      <c r="L150" s="86">
        <v>1065.7</v>
      </c>
      <c r="M150" s="85">
        <f t="shared" si="42"/>
        <v>102.7</v>
      </c>
      <c r="N150" s="86">
        <v>1099.3</v>
      </c>
      <c r="O150" s="85">
        <f t="shared" si="43"/>
        <v>103.2</v>
      </c>
    </row>
    <row r="151" spans="1:20" ht="84.75" customHeight="1">
      <c r="A151" s="107" t="s">
        <v>68</v>
      </c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5"/>
    </row>
    <row r="152" spans="1:20">
      <c r="A152" s="4"/>
      <c r="B152" s="4"/>
      <c r="C152" s="4"/>
      <c r="D152" s="4"/>
      <c r="E152" s="4"/>
      <c r="F152" s="4"/>
      <c r="G152" s="4"/>
      <c r="H152" s="4"/>
      <c r="I152" s="4"/>
      <c r="J152" s="17"/>
      <c r="K152" s="4"/>
      <c r="L152" s="17"/>
      <c r="M152" s="4"/>
      <c r="N152" s="17"/>
      <c r="O152" s="4"/>
      <c r="P152" s="4"/>
      <c r="Q152" s="4"/>
      <c r="R152" s="4"/>
      <c r="S152" s="4"/>
      <c r="T152" s="4"/>
    </row>
    <row r="153" spans="1:20">
      <c r="A153" s="4"/>
      <c r="B153" s="4"/>
      <c r="C153" s="4"/>
      <c r="D153" s="4"/>
      <c r="E153" s="4"/>
      <c r="F153" s="4"/>
      <c r="G153" s="4"/>
      <c r="H153" s="4"/>
      <c r="I153" s="4"/>
      <c r="J153" s="17"/>
      <c r="K153" s="4"/>
      <c r="L153" s="17"/>
      <c r="M153" s="4"/>
      <c r="N153" s="17"/>
      <c r="O153" s="4"/>
      <c r="P153" s="4"/>
      <c r="Q153" s="4"/>
      <c r="R153" s="4"/>
      <c r="S153" s="4"/>
      <c r="T153" s="4"/>
    </row>
    <row r="154" spans="1:20">
      <c r="A154" s="4"/>
      <c r="B154" s="4"/>
      <c r="C154" s="4"/>
      <c r="D154" s="4"/>
      <c r="E154" s="4"/>
      <c r="F154" s="4"/>
      <c r="G154" s="4"/>
      <c r="H154" s="4"/>
      <c r="I154" s="4"/>
      <c r="J154" s="17"/>
      <c r="K154" s="4"/>
      <c r="L154" s="17"/>
      <c r="M154" s="4"/>
      <c r="N154" s="17"/>
      <c r="O154" s="4"/>
      <c r="P154" s="4"/>
      <c r="Q154" s="4"/>
      <c r="R154" s="4"/>
      <c r="S154" s="4"/>
      <c r="T154" s="4"/>
    </row>
    <row r="155" spans="1:20">
      <c r="A155" s="4"/>
      <c r="B155" s="4"/>
      <c r="C155" s="4"/>
      <c r="D155" s="4"/>
      <c r="E155" s="4"/>
      <c r="F155" s="4"/>
      <c r="G155" s="4"/>
      <c r="H155" s="4"/>
      <c r="I155" s="4"/>
      <c r="J155" s="17"/>
      <c r="K155" s="4"/>
      <c r="L155" s="17"/>
      <c r="M155" s="4"/>
      <c r="N155" s="17"/>
      <c r="O155" s="4"/>
      <c r="P155" s="4"/>
      <c r="Q155" s="4"/>
      <c r="R155" s="4"/>
      <c r="S155" s="4"/>
      <c r="T155" s="4"/>
    </row>
    <row r="156" spans="1:20">
      <c r="A156" s="4"/>
      <c r="B156" s="4"/>
      <c r="C156" s="4"/>
      <c r="D156" s="4"/>
      <c r="E156" s="4"/>
      <c r="F156" s="4"/>
      <c r="G156" s="4"/>
      <c r="H156" s="4"/>
      <c r="I156" s="4"/>
      <c r="J156" s="17"/>
      <c r="K156" s="4"/>
      <c r="L156" s="17"/>
      <c r="M156" s="4"/>
      <c r="N156" s="17"/>
      <c r="O156" s="4"/>
      <c r="P156" s="4"/>
      <c r="Q156" s="4"/>
      <c r="R156" s="4"/>
      <c r="S156" s="4"/>
      <c r="T156" s="4"/>
    </row>
    <row r="157" spans="1:20">
      <c r="A157" s="4"/>
      <c r="B157" s="4"/>
      <c r="C157" s="4"/>
      <c r="D157" s="4"/>
      <c r="E157" s="4"/>
      <c r="F157" s="4"/>
      <c r="G157" s="4"/>
      <c r="H157" s="4"/>
      <c r="I157" s="4"/>
      <c r="J157" s="17"/>
      <c r="K157" s="4"/>
      <c r="L157" s="17"/>
      <c r="M157" s="4"/>
      <c r="N157" s="17"/>
      <c r="O157" s="4"/>
      <c r="P157" s="4"/>
      <c r="Q157" s="4"/>
      <c r="R157" s="4"/>
      <c r="S157" s="4"/>
      <c r="T157" s="4"/>
    </row>
    <row r="158" spans="1:20">
      <c r="A158" s="4"/>
      <c r="B158" s="4"/>
      <c r="C158" s="4"/>
      <c r="D158" s="4"/>
      <c r="E158" s="4"/>
      <c r="F158" s="4"/>
      <c r="G158" s="4"/>
      <c r="H158" s="4"/>
      <c r="I158" s="4"/>
      <c r="J158" s="17"/>
      <c r="K158" s="4"/>
      <c r="L158" s="17"/>
      <c r="M158" s="4"/>
      <c r="N158" s="17"/>
      <c r="O158" s="4"/>
      <c r="P158" s="4"/>
      <c r="Q158" s="4"/>
      <c r="R158" s="4"/>
      <c r="S158" s="4"/>
      <c r="T158" s="4"/>
    </row>
    <row r="159" spans="1:20">
      <c r="A159" s="4"/>
      <c r="B159" s="4"/>
      <c r="C159" s="4"/>
      <c r="D159" s="4"/>
      <c r="E159" s="4"/>
      <c r="F159" s="4"/>
      <c r="G159" s="4"/>
      <c r="H159" s="4"/>
      <c r="I159" s="4"/>
      <c r="J159" s="17"/>
      <c r="K159" s="4"/>
      <c r="L159" s="17"/>
      <c r="M159" s="4"/>
      <c r="N159" s="17"/>
      <c r="O159" s="4"/>
      <c r="P159" s="4"/>
      <c r="Q159" s="4"/>
      <c r="R159" s="4"/>
      <c r="S159" s="4"/>
      <c r="T159" s="4"/>
    </row>
    <row r="160" spans="1:20">
      <c r="A160" s="4"/>
      <c r="B160" s="4"/>
      <c r="C160" s="4"/>
      <c r="D160" s="4"/>
      <c r="E160" s="4"/>
      <c r="F160" s="4"/>
      <c r="G160" s="4"/>
      <c r="H160" s="4"/>
      <c r="I160" s="4"/>
      <c r="J160" s="17"/>
      <c r="K160" s="4"/>
      <c r="L160" s="17"/>
      <c r="M160" s="4"/>
      <c r="N160" s="17"/>
      <c r="O160" s="4"/>
      <c r="P160" s="4"/>
      <c r="Q160" s="4"/>
      <c r="R160" s="4"/>
      <c r="S160" s="4"/>
      <c r="T160" s="4"/>
    </row>
    <row r="161" spans="1:20">
      <c r="A161" s="4"/>
      <c r="B161" s="4"/>
      <c r="C161" s="4"/>
      <c r="D161" s="4"/>
      <c r="E161" s="4"/>
      <c r="F161" s="4"/>
      <c r="G161" s="4"/>
      <c r="H161" s="4"/>
      <c r="I161" s="4"/>
      <c r="J161" s="17"/>
      <c r="K161" s="4"/>
      <c r="L161" s="17"/>
      <c r="M161" s="4"/>
      <c r="N161" s="17"/>
      <c r="O161" s="4"/>
      <c r="P161" s="4"/>
      <c r="Q161" s="4"/>
      <c r="R161" s="4"/>
      <c r="S161" s="4"/>
      <c r="T161" s="4"/>
    </row>
    <row r="162" spans="1:20">
      <c r="A162" s="4"/>
      <c r="B162" s="4"/>
      <c r="C162" s="4"/>
      <c r="D162" s="4"/>
      <c r="E162" s="4"/>
      <c r="F162" s="4"/>
      <c r="G162" s="4"/>
      <c r="H162" s="4"/>
      <c r="I162" s="4"/>
      <c r="J162" s="17"/>
      <c r="K162" s="4"/>
      <c r="L162" s="17"/>
      <c r="M162" s="4"/>
      <c r="N162" s="17"/>
      <c r="O162" s="4"/>
      <c r="P162" s="4"/>
      <c r="Q162" s="4"/>
      <c r="R162" s="4"/>
      <c r="S162" s="4"/>
      <c r="T162" s="4"/>
    </row>
    <row r="163" spans="1:20">
      <c r="A163" s="4"/>
      <c r="B163" s="4"/>
      <c r="C163" s="4"/>
      <c r="D163" s="4"/>
      <c r="E163" s="4"/>
      <c r="F163" s="4"/>
      <c r="G163" s="4"/>
      <c r="H163" s="4"/>
      <c r="I163" s="4"/>
      <c r="J163" s="17"/>
      <c r="K163" s="4"/>
      <c r="L163" s="17"/>
      <c r="M163" s="4"/>
      <c r="N163" s="17"/>
      <c r="O163" s="4"/>
      <c r="P163" s="4"/>
      <c r="Q163" s="4"/>
      <c r="R163" s="4"/>
      <c r="S163" s="4"/>
      <c r="T163" s="4"/>
    </row>
    <row r="164" spans="1:20">
      <c r="A164" s="4"/>
      <c r="B164" s="4"/>
      <c r="C164" s="4"/>
      <c r="D164" s="4"/>
      <c r="E164" s="4"/>
      <c r="F164" s="4"/>
      <c r="G164" s="4"/>
      <c r="H164" s="4"/>
      <c r="I164" s="4"/>
      <c r="J164" s="17"/>
      <c r="K164" s="4"/>
      <c r="L164" s="17"/>
      <c r="M164" s="4"/>
      <c r="N164" s="17"/>
      <c r="O164" s="4"/>
      <c r="P164" s="4"/>
      <c r="Q164" s="4"/>
      <c r="R164" s="4"/>
      <c r="S164" s="4"/>
      <c r="T164" s="4"/>
    </row>
    <row r="165" spans="1:20">
      <c r="A165" s="4"/>
      <c r="B165" s="4"/>
      <c r="C165" s="4"/>
      <c r="D165" s="4"/>
      <c r="E165" s="4"/>
      <c r="F165" s="4"/>
      <c r="G165" s="4"/>
      <c r="H165" s="4"/>
      <c r="I165" s="4"/>
      <c r="J165" s="17"/>
      <c r="K165" s="4"/>
      <c r="L165" s="17"/>
      <c r="M165" s="4"/>
      <c r="N165" s="17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17"/>
      <c r="K166" s="4"/>
      <c r="L166" s="17"/>
      <c r="M166" s="4"/>
      <c r="N166" s="17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17"/>
      <c r="K167" s="4"/>
      <c r="L167" s="17"/>
      <c r="M167" s="4"/>
      <c r="N167" s="17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17"/>
      <c r="K168" s="4"/>
      <c r="L168" s="17"/>
      <c r="M168" s="4"/>
      <c r="N168" s="17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17"/>
      <c r="K169" s="4"/>
      <c r="L169" s="17"/>
      <c r="M169" s="4"/>
      <c r="N169" s="17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17"/>
      <c r="K170" s="4"/>
      <c r="L170" s="17"/>
      <c r="M170" s="4"/>
      <c r="N170" s="17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17"/>
      <c r="K171" s="4"/>
      <c r="L171" s="17"/>
      <c r="M171" s="4"/>
      <c r="N171" s="17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17"/>
      <c r="K172" s="4"/>
      <c r="L172" s="17"/>
      <c r="M172" s="4"/>
      <c r="N172" s="17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17"/>
      <c r="K173" s="4"/>
      <c r="L173" s="17"/>
      <c r="M173" s="4"/>
      <c r="N173" s="17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17"/>
      <c r="K174" s="4"/>
      <c r="L174" s="17"/>
      <c r="M174" s="4"/>
      <c r="N174" s="17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17"/>
      <c r="K175" s="4"/>
      <c r="L175" s="17"/>
      <c r="M175" s="4"/>
      <c r="N175" s="17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17"/>
      <c r="K176" s="4"/>
      <c r="L176" s="17"/>
      <c r="M176" s="4"/>
      <c r="N176" s="17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17"/>
      <c r="K177" s="4"/>
      <c r="L177" s="17"/>
      <c r="M177" s="4"/>
      <c r="N177" s="17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17"/>
      <c r="K178" s="4"/>
      <c r="L178" s="17"/>
      <c r="M178" s="4"/>
      <c r="N178" s="17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17"/>
      <c r="K179" s="4"/>
      <c r="L179" s="17"/>
      <c r="M179" s="4"/>
      <c r="N179" s="17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17"/>
      <c r="K180" s="4"/>
      <c r="L180" s="17"/>
      <c r="M180" s="4"/>
      <c r="N180" s="17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17"/>
      <c r="K181" s="4"/>
      <c r="L181" s="17"/>
      <c r="M181" s="4"/>
      <c r="N181" s="17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17"/>
      <c r="K182" s="4"/>
      <c r="L182" s="17"/>
      <c r="M182" s="4"/>
      <c r="N182" s="17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17"/>
      <c r="K183" s="4"/>
      <c r="L183" s="17"/>
      <c r="M183" s="4"/>
      <c r="N183" s="17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17"/>
      <c r="K184" s="4"/>
      <c r="L184" s="17"/>
      <c r="M184" s="4"/>
      <c r="N184" s="17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17"/>
      <c r="K185" s="4"/>
      <c r="L185" s="17"/>
      <c r="M185" s="4"/>
      <c r="N185" s="17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17"/>
      <c r="K186" s="4"/>
      <c r="L186" s="17"/>
      <c r="M186" s="4"/>
      <c r="N186" s="17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17"/>
      <c r="K187" s="4"/>
      <c r="L187" s="17"/>
      <c r="M187" s="4"/>
      <c r="N187" s="17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17"/>
      <c r="K188" s="4"/>
      <c r="L188" s="17"/>
      <c r="M188" s="4"/>
      <c r="N188" s="17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17"/>
      <c r="K189" s="4"/>
      <c r="L189" s="17"/>
      <c r="M189" s="4"/>
      <c r="N189" s="17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17"/>
      <c r="K190" s="4"/>
      <c r="L190" s="17"/>
      <c r="M190" s="4"/>
      <c r="N190" s="17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17"/>
      <c r="K191" s="4"/>
      <c r="L191" s="17"/>
      <c r="M191" s="4"/>
      <c r="N191" s="17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17"/>
      <c r="K192" s="4"/>
      <c r="L192" s="17"/>
      <c r="M192" s="4"/>
      <c r="N192" s="17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17"/>
      <c r="K193" s="4"/>
      <c r="L193" s="17"/>
      <c r="M193" s="4"/>
      <c r="N193" s="17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17"/>
      <c r="K194" s="4"/>
      <c r="L194" s="17"/>
      <c r="M194" s="4"/>
      <c r="N194" s="17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17"/>
      <c r="K195" s="4"/>
      <c r="L195" s="17"/>
      <c r="M195" s="4"/>
      <c r="N195" s="17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17"/>
      <c r="K196" s="4"/>
      <c r="L196" s="17"/>
      <c r="M196" s="4"/>
      <c r="N196" s="17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17"/>
      <c r="K197" s="4"/>
      <c r="L197" s="17"/>
      <c r="M197" s="4"/>
      <c r="N197" s="17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17"/>
      <c r="K198" s="4"/>
      <c r="L198" s="17"/>
      <c r="M198" s="4"/>
      <c r="N198" s="17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17"/>
      <c r="K199" s="4"/>
      <c r="L199" s="17"/>
      <c r="M199" s="4"/>
      <c r="N199" s="17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17"/>
      <c r="K200" s="4"/>
      <c r="L200" s="17"/>
      <c r="M200" s="4"/>
      <c r="N200" s="17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17"/>
      <c r="K201" s="4"/>
      <c r="L201" s="17"/>
      <c r="M201" s="4"/>
      <c r="N201" s="17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17"/>
      <c r="K202" s="4"/>
      <c r="L202" s="17"/>
      <c r="M202" s="4"/>
      <c r="N202" s="17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17"/>
      <c r="K203" s="4"/>
      <c r="L203" s="17"/>
      <c r="M203" s="4"/>
      <c r="N203" s="17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17"/>
      <c r="K204" s="4"/>
      <c r="L204" s="17"/>
      <c r="M204" s="4"/>
      <c r="N204" s="17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17"/>
      <c r="K205" s="4"/>
      <c r="L205" s="17"/>
      <c r="M205" s="4"/>
      <c r="N205" s="17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17"/>
      <c r="K206" s="4"/>
      <c r="L206" s="17"/>
      <c r="M206" s="4"/>
      <c r="N206" s="17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17"/>
      <c r="K207" s="4"/>
      <c r="L207" s="17"/>
      <c r="M207" s="4"/>
      <c r="N207" s="17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17"/>
      <c r="K208" s="4"/>
      <c r="L208" s="17"/>
      <c r="M208" s="4"/>
      <c r="N208" s="17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17"/>
      <c r="K209" s="4"/>
      <c r="L209" s="17"/>
      <c r="M209" s="4"/>
      <c r="N209" s="17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17"/>
      <c r="K210" s="4"/>
      <c r="L210" s="17"/>
      <c r="M210" s="4"/>
      <c r="N210" s="17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17"/>
      <c r="K211" s="4"/>
      <c r="L211" s="17"/>
      <c r="M211" s="4"/>
      <c r="N211" s="17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17"/>
      <c r="K212" s="4"/>
      <c r="L212" s="17"/>
      <c r="M212" s="4"/>
      <c r="N212" s="17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17"/>
      <c r="K213" s="4"/>
      <c r="L213" s="17"/>
      <c r="M213" s="4"/>
      <c r="N213" s="17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17"/>
      <c r="K214" s="4"/>
      <c r="L214" s="17"/>
      <c r="M214" s="4"/>
      <c r="N214" s="17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17"/>
      <c r="K215" s="4"/>
      <c r="L215" s="17"/>
      <c r="M215" s="4"/>
      <c r="N215" s="17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17"/>
      <c r="K216" s="4"/>
      <c r="L216" s="17"/>
      <c r="M216" s="4"/>
      <c r="N216" s="17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17"/>
      <c r="K217" s="4"/>
      <c r="L217" s="17"/>
      <c r="M217" s="4"/>
      <c r="N217" s="17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17"/>
      <c r="K218" s="4"/>
      <c r="L218" s="17"/>
      <c r="M218" s="4"/>
      <c r="N218" s="17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17"/>
      <c r="K219" s="4"/>
      <c r="L219" s="17"/>
      <c r="M219" s="4"/>
      <c r="N219" s="17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17"/>
      <c r="K220" s="4"/>
      <c r="L220" s="17"/>
      <c r="M220" s="4"/>
      <c r="N220" s="17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17"/>
      <c r="K221" s="4"/>
      <c r="L221" s="17"/>
      <c r="M221" s="4"/>
      <c r="N221" s="17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17"/>
      <c r="K222" s="4"/>
      <c r="L222" s="17"/>
      <c r="M222" s="4"/>
      <c r="N222" s="17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17"/>
      <c r="K223" s="4"/>
      <c r="L223" s="17"/>
      <c r="M223" s="4"/>
      <c r="N223" s="17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17"/>
      <c r="K224" s="4"/>
      <c r="L224" s="17"/>
      <c r="M224" s="4"/>
      <c r="N224" s="17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17"/>
      <c r="K225" s="4"/>
      <c r="L225" s="17"/>
      <c r="M225" s="4"/>
      <c r="N225" s="17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17"/>
      <c r="K226" s="4"/>
      <c r="L226" s="17"/>
      <c r="M226" s="4"/>
      <c r="N226" s="17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17"/>
      <c r="K227" s="4"/>
      <c r="L227" s="17"/>
      <c r="M227" s="4"/>
      <c r="N227" s="17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17"/>
      <c r="K228" s="4"/>
      <c r="L228" s="17"/>
      <c r="M228" s="4"/>
      <c r="N228" s="17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17"/>
      <c r="K229" s="4"/>
      <c r="L229" s="17"/>
      <c r="M229" s="4"/>
      <c r="N229" s="17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17"/>
      <c r="K230" s="4"/>
      <c r="L230" s="17"/>
      <c r="M230" s="4"/>
      <c r="N230" s="17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17"/>
      <c r="K231" s="4"/>
      <c r="L231" s="17"/>
      <c r="M231" s="4"/>
      <c r="N231" s="17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17"/>
      <c r="K232" s="4"/>
      <c r="L232" s="17"/>
      <c r="M232" s="4"/>
      <c r="N232" s="17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17"/>
      <c r="K233" s="4"/>
      <c r="L233" s="17"/>
      <c r="M233" s="4"/>
      <c r="N233" s="17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17"/>
      <c r="K234" s="4"/>
      <c r="L234" s="17"/>
      <c r="M234" s="4"/>
      <c r="N234" s="17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17"/>
      <c r="K235" s="4"/>
      <c r="L235" s="17"/>
      <c r="M235" s="4"/>
      <c r="N235" s="17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17"/>
      <c r="K236" s="4"/>
      <c r="L236" s="17"/>
      <c r="M236" s="4"/>
      <c r="N236" s="17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17"/>
      <c r="K237" s="4"/>
      <c r="L237" s="17"/>
      <c r="M237" s="4"/>
      <c r="N237" s="17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17"/>
      <c r="K238" s="4"/>
      <c r="L238" s="17"/>
      <c r="M238" s="4"/>
      <c r="N238" s="17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17"/>
      <c r="K239" s="4"/>
      <c r="L239" s="17"/>
      <c r="M239" s="4"/>
      <c r="N239" s="17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17"/>
      <c r="K240" s="4"/>
      <c r="L240" s="17"/>
      <c r="M240" s="4"/>
      <c r="N240" s="17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17"/>
      <c r="K241" s="4"/>
      <c r="L241" s="17"/>
      <c r="M241" s="4"/>
      <c r="N241" s="17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17"/>
      <c r="K242" s="4"/>
      <c r="L242" s="17"/>
      <c r="M242" s="4"/>
      <c r="N242" s="17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17"/>
      <c r="K243" s="4"/>
      <c r="L243" s="17"/>
      <c r="M243" s="4"/>
      <c r="N243" s="17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17"/>
      <c r="K244" s="4"/>
      <c r="L244" s="17"/>
      <c r="M244" s="4"/>
      <c r="N244" s="17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17"/>
      <c r="K245" s="4"/>
      <c r="L245" s="17"/>
      <c r="M245" s="4"/>
      <c r="N245" s="17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17"/>
      <c r="K246" s="4"/>
      <c r="L246" s="17"/>
      <c r="M246" s="4"/>
      <c r="N246" s="17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17"/>
      <c r="K247" s="4"/>
      <c r="L247" s="17"/>
      <c r="M247" s="4"/>
      <c r="N247" s="17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17"/>
      <c r="K248" s="4"/>
      <c r="L248" s="17"/>
      <c r="M248" s="4"/>
      <c r="N248" s="17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17"/>
      <c r="K249" s="4"/>
      <c r="L249" s="17"/>
      <c r="M249" s="4"/>
      <c r="N249" s="17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17"/>
      <c r="K250" s="4"/>
      <c r="L250" s="17"/>
      <c r="M250" s="4"/>
      <c r="N250" s="17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17"/>
      <c r="K251" s="4"/>
      <c r="L251" s="17"/>
      <c r="M251" s="4"/>
      <c r="N251" s="17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17"/>
      <c r="K252" s="4"/>
      <c r="L252" s="17"/>
      <c r="M252" s="4"/>
      <c r="N252" s="17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17"/>
      <c r="K253" s="4"/>
      <c r="L253" s="17"/>
      <c r="M253" s="4"/>
      <c r="N253" s="17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17"/>
      <c r="K254" s="4"/>
      <c r="L254" s="17"/>
      <c r="M254" s="4"/>
      <c r="N254" s="17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17"/>
      <c r="K255" s="4"/>
      <c r="L255" s="17"/>
      <c r="M255" s="4"/>
      <c r="N255" s="17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17"/>
      <c r="K256" s="4"/>
      <c r="L256" s="17"/>
      <c r="M256" s="4"/>
      <c r="N256" s="17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17"/>
      <c r="K257" s="4"/>
      <c r="L257" s="17"/>
      <c r="M257" s="4"/>
      <c r="N257" s="17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17"/>
      <c r="K258" s="4"/>
      <c r="L258" s="17"/>
      <c r="M258" s="4"/>
      <c r="N258" s="17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17"/>
      <c r="K259" s="4"/>
      <c r="L259" s="17"/>
      <c r="M259" s="4"/>
      <c r="N259" s="17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17"/>
      <c r="K260" s="4"/>
      <c r="L260" s="17"/>
      <c r="M260" s="4"/>
      <c r="N260" s="17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17"/>
      <c r="K261" s="4"/>
      <c r="L261" s="17"/>
      <c r="M261" s="4"/>
      <c r="N261" s="17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17"/>
      <c r="K262" s="4"/>
      <c r="L262" s="17"/>
      <c r="M262" s="4"/>
      <c r="N262" s="17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17"/>
      <c r="K263" s="4"/>
      <c r="L263" s="17"/>
      <c r="M263" s="4"/>
      <c r="N263" s="17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17"/>
      <c r="K264" s="4"/>
      <c r="L264" s="17"/>
      <c r="M264" s="4"/>
      <c r="N264" s="17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17"/>
      <c r="K265" s="4"/>
      <c r="L265" s="17"/>
      <c r="M265" s="4"/>
      <c r="N265" s="17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17"/>
      <c r="K266" s="4"/>
      <c r="L266" s="17"/>
      <c r="M266" s="4"/>
      <c r="N266" s="17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17"/>
      <c r="K267" s="4"/>
      <c r="L267" s="17"/>
      <c r="M267" s="4"/>
      <c r="N267" s="17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17"/>
      <c r="K268" s="4"/>
      <c r="L268" s="17"/>
      <c r="M268" s="4"/>
      <c r="N268" s="17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17"/>
      <c r="K269" s="4"/>
      <c r="L269" s="17"/>
      <c r="M269" s="4"/>
      <c r="N269" s="17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17"/>
      <c r="K270" s="4"/>
      <c r="L270" s="17"/>
      <c r="M270" s="4"/>
      <c r="N270" s="17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17"/>
      <c r="K271" s="4"/>
      <c r="L271" s="17"/>
      <c r="M271" s="4"/>
      <c r="N271" s="17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17"/>
      <c r="K272" s="4"/>
      <c r="L272" s="17"/>
      <c r="M272" s="4"/>
      <c r="N272" s="17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17"/>
      <c r="K273" s="4"/>
      <c r="L273" s="17"/>
      <c r="M273" s="4"/>
      <c r="N273" s="17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17"/>
      <c r="K274" s="4"/>
      <c r="L274" s="17"/>
      <c r="M274" s="4"/>
      <c r="N274" s="17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17"/>
      <c r="K275" s="4"/>
      <c r="L275" s="17"/>
      <c r="M275" s="4"/>
      <c r="N275" s="17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17"/>
      <c r="K276" s="4"/>
      <c r="L276" s="17"/>
      <c r="M276" s="4"/>
      <c r="N276" s="17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17"/>
      <c r="K277" s="4"/>
      <c r="L277" s="17"/>
      <c r="M277" s="4"/>
      <c r="N277" s="17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17"/>
      <c r="K278" s="4"/>
      <c r="L278" s="17"/>
      <c r="M278" s="4"/>
      <c r="N278" s="17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17"/>
      <c r="K279" s="4"/>
      <c r="L279" s="17"/>
      <c r="M279" s="4"/>
      <c r="N279" s="17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17"/>
      <c r="K280" s="4"/>
      <c r="L280" s="17"/>
      <c r="M280" s="4"/>
      <c r="N280" s="17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17"/>
      <c r="K281" s="4"/>
      <c r="L281" s="17"/>
      <c r="M281" s="4"/>
      <c r="N281" s="17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17"/>
      <c r="K282" s="4"/>
      <c r="L282" s="17"/>
      <c r="M282" s="4"/>
      <c r="N282" s="17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17"/>
      <c r="K283" s="4"/>
      <c r="L283" s="17"/>
      <c r="M283" s="4"/>
      <c r="N283" s="17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17"/>
      <c r="K284" s="4"/>
      <c r="L284" s="17"/>
      <c r="M284" s="4"/>
      <c r="N284" s="17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17"/>
      <c r="K285" s="4"/>
      <c r="L285" s="17"/>
      <c r="M285" s="4"/>
      <c r="N285" s="17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17"/>
      <c r="K286" s="4"/>
      <c r="L286" s="17"/>
      <c r="M286" s="4"/>
      <c r="N286" s="17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17"/>
      <c r="K287" s="4"/>
      <c r="L287" s="17"/>
      <c r="M287" s="4"/>
      <c r="N287" s="17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17"/>
      <c r="K288" s="4"/>
      <c r="L288" s="17"/>
      <c r="M288" s="4"/>
      <c r="N288" s="17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17"/>
      <c r="K289" s="4"/>
      <c r="L289" s="17"/>
      <c r="M289" s="4"/>
      <c r="N289" s="17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17"/>
      <c r="K290" s="4"/>
      <c r="L290" s="17"/>
      <c r="M290" s="4"/>
      <c r="N290" s="17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17"/>
      <c r="K291" s="4"/>
      <c r="L291" s="17"/>
      <c r="M291" s="4"/>
      <c r="N291" s="17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17"/>
      <c r="K292" s="4"/>
      <c r="L292" s="17"/>
      <c r="M292" s="4"/>
      <c r="N292" s="17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17"/>
      <c r="K293" s="4"/>
      <c r="L293" s="17"/>
      <c r="M293" s="4"/>
      <c r="N293" s="17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17"/>
      <c r="K294" s="4"/>
      <c r="L294" s="17"/>
      <c r="M294" s="4"/>
      <c r="N294" s="17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17"/>
      <c r="K295" s="4"/>
      <c r="L295" s="17"/>
      <c r="M295" s="4"/>
      <c r="N295" s="17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17"/>
      <c r="K296" s="4"/>
      <c r="L296" s="17"/>
      <c r="M296" s="4"/>
      <c r="N296" s="17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17"/>
      <c r="K297" s="4"/>
      <c r="L297" s="17"/>
      <c r="M297" s="4"/>
      <c r="N297" s="17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17"/>
      <c r="K298" s="4"/>
      <c r="L298" s="17"/>
      <c r="M298" s="4"/>
      <c r="N298" s="17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17"/>
      <c r="K299" s="4"/>
      <c r="L299" s="17"/>
      <c r="M299" s="4"/>
      <c r="N299" s="17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17"/>
      <c r="K300" s="4"/>
      <c r="L300" s="17"/>
      <c r="M300" s="4"/>
      <c r="N300" s="17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17"/>
      <c r="K301" s="4"/>
      <c r="L301" s="17"/>
      <c r="M301" s="4"/>
      <c r="N301" s="17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17"/>
      <c r="K302" s="4"/>
      <c r="L302" s="17"/>
      <c r="M302" s="4"/>
      <c r="N302" s="17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17"/>
      <c r="K303" s="4"/>
      <c r="L303" s="17"/>
      <c r="M303" s="4"/>
      <c r="N303" s="17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17"/>
      <c r="K304" s="4"/>
      <c r="L304" s="17"/>
      <c r="M304" s="4"/>
      <c r="N304" s="17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17"/>
      <c r="K305" s="4"/>
      <c r="L305" s="17"/>
      <c r="M305" s="4"/>
      <c r="N305" s="17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17"/>
      <c r="K306" s="4"/>
      <c r="L306" s="17"/>
      <c r="M306" s="4"/>
      <c r="N306" s="17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17"/>
      <c r="K307" s="4"/>
      <c r="L307" s="17"/>
      <c r="M307" s="4"/>
      <c r="N307" s="17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17"/>
      <c r="K308" s="4"/>
      <c r="L308" s="17"/>
      <c r="M308" s="4"/>
      <c r="N308" s="17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17"/>
      <c r="K309" s="4"/>
      <c r="L309" s="17"/>
      <c r="M309" s="4"/>
      <c r="N309" s="17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17"/>
      <c r="K310" s="4"/>
      <c r="L310" s="17"/>
      <c r="M310" s="4"/>
      <c r="N310" s="17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17"/>
      <c r="K311" s="4"/>
      <c r="L311" s="17"/>
      <c r="M311" s="4"/>
      <c r="N311" s="17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17"/>
      <c r="K312" s="4"/>
      <c r="L312" s="17"/>
      <c r="M312" s="4"/>
      <c r="N312" s="17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17"/>
      <c r="K313" s="4"/>
      <c r="L313" s="17"/>
      <c r="M313" s="4"/>
      <c r="N313" s="17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17"/>
      <c r="K314" s="4"/>
      <c r="L314" s="17"/>
      <c r="M314" s="4"/>
      <c r="N314" s="17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17"/>
      <c r="K315" s="4"/>
      <c r="L315" s="17"/>
      <c r="M315" s="4"/>
      <c r="N315" s="17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17"/>
      <c r="K316" s="4"/>
      <c r="L316" s="17"/>
      <c r="M316" s="4"/>
      <c r="N316" s="17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17"/>
      <c r="K317" s="4"/>
      <c r="L317" s="17"/>
      <c r="M317" s="4"/>
      <c r="N317" s="17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17"/>
      <c r="K318" s="4"/>
      <c r="L318" s="17"/>
      <c r="M318" s="4"/>
      <c r="N318" s="17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17"/>
      <c r="K319" s="4"/>
      <c r="L319" s="17"/>
      <c r="M319" s="4"/>
      <c r="N319" s="17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17"/>
      <c r="K320" s="4"/>
      <c r="L320" s="17"/>
      <c r="M320" s="4"/>
      <c r="N320" s="17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17"/>
      <c r="K321" s="4"/>
      <c r="L321" s="17"/>
      <c r="M321" s="4"/>
      <c r="N321" s="17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17"/>
      <c r="K322" s="4"/>
      <c r="L322" s="17"/>
      <c r="M322" s="4"/>
      <c r="N322" s="17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17"/>
      <c r="K323" s="4"/>
      <c r="L323" s="17"/>
      <c r="M323" s="4"/>
      <c r="N323" s="17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17"/>
      <c r="K324" s="4"/>
      <c r="L324" s="17"/>
      <c r="M324" s="4"/>
      <c r="N324" s="17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17"/>
      <c r="K325" s="4"/>
      <c r="L325" s="17"/>
      <c r="M325" s="4"/>
      <c r="N325" s="17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17"/>
      <c r="K326" s="4"/>
      <c r="L326" s="17"/>
      <c r="M326" s="4"/>
      <c r="N326" s="17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17"/>
      <c r="K327" s="4"/>
      <c r="L327" s="17"/>
      <c r="M327" s="4"/>
      <c r="N327" s="17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17"/>
      <c r="K328" s="4"/>
      <c r="L328" s="17"/>
      <c r="M328" s="4"/>
      <c r="N328" s="17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17"/>
      <c r="K329" s="4"/>
      <c r="L329" s="17"/>
      <c r="M329" s="4"/>
      <c r="N329" s="17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17"/>
      <c r="K330" s="4"/>
      <c r="L330" s="17"/>
      <c r="M330" s="4"/>
      <c r="N330" s="17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17"/>
      <c r="K331" s="4"/>
      <c r="L331" s="17"/>
      <c r="M331" s="4"/>
      <c r="N331" s="17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17"/>
      <c r="K332" s="4"/>
      <c r="L332" s="17"/>
      <c r="M332" s="4"/>
      <c r="N332" s="17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17"/>
      <c r="K333" s="4"/>
      <c r="L333" s="17"/>
      <c r="M333" s="4"/>
      <c r="N333" s="17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17"/>
      <c r="K334" s="4"/>
      <c r="L334" s="17"/>
      <c r="M334" s="4"/>
      <c r="N334" s="17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17"/>
      <c r="K335" s="4"/>
      <c r="L335" s="17"/>
      <c r="M335" s="4"/>
      <c r="N335" s="17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17"/>
      <c r="K336" s="4"/>
      <c r="L336" s="17"/>
      <c r="M336" s="4"/>
      <c r="N336" s="17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17"/>
      <c r="K337" s="4"/>
      <c r="L337" s="17"/>
      <c r="M337" s="4"/>
      <c r="N337" s="17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17"/>
      <c r="K338" s="4"/>
      <c r="L338" s="17"/>
      <c r="M338" s="4"/>
      <c r="N338" s="17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17"/>
      <c r="K339" s="4"/>
      <c r="L339" s="17"/>
      <c r="M339" s="4"/>
      <c r="N339" s="17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17"/>
      <c r="K340" s="4"/>
      <c r="L340" s="17"/>
      <c r="M340" s="4"/>
      <c r="N340" s="17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17"/>
      <c r="K341" s="4"/>
      <c r="L341" s="17"/>
      <c r="M341" s="4"/>
      <c r="N341" s="17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17"/>
      <c r="K342" s="4"/>
      <c r="L342" s="17"/>
      <c r="M342" s="4"/>
      <c r="N342" s="17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17"/>
      <c r="K343" s="4"/>
      <c r="L343" s="17"/>
      <c r="M343" s="4"/>
      <c r="N343" s="17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17"/>
      <c r="K344" s="4"/>
      <c r="L344" s="17"/>
      <c r="M344" s="4"/>
      <c r="N344" s="17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17"/>
      <c r="K345" s="4"/>
      <c r="L345" s="17"/>
      <c r="M345" s="4"/>
      <c r="N345" s="17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17"/>
      <c r="K346" s="4"/>
      <c r="L346" s="17"/>
      <c r="M346" s="4"/>
      <c r="N346" s="17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17"/>
      <c r="K347" s="4"/>
      <c r="L347" s="17"/>
      <c r="M347" s="4"/>
      <c r="N347" s="17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17"/>
      <c r="K348" s="4"/>
      <c r="L348" s="17"/>
      <c r="M348" s="4"/>
      <c r="N348" s="17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17"/>
      <c r="K349" s="4"/>
      <c r="L349" s="17"/>
      <c r="M349" s="4"/>
      <c r="N349" s="17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17"/>
      <c r="K350" s="4"/>
      <c r="L350" s="17"/>
      <c r="M350" s="4"/>
      <c r="N350" s="17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17"/>
      <c r="K351" s="4"/>
      <c r="L351" s="17"/>
      <c r="M351" s="4"/>
      <c r="N351" s="17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17"/>
      <c r="K352" s="4"/>
      <c r="L352" s="17"/>
      <c r="M352" s="4"/>
      <c r="N352" s="17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17"/>
      <c r="K353" s="4"/>
      <c r="L353" s="17"/>
      <c r="M353" s="4"/>
      <c r="N353" s="17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17"/>
      <c r="K354" s="4"/>
      <c r="L354" s="17"/>
      <c r="M354" s="4"/>
      <c r="N354" s="17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17"/>
      <c r="K355" s="4"/>
      <c r="L355" s="17"/>
      <c r="M355" s="4"/>
      <c r="N355" s="17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17"/>
      <c r="K356" s="4"/>
      <c r="L356" s="17"/>
      <c r="M356" s="4"/>
      <c r="N356" s="17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17"/>
      <c r="K357" s="4"/>
      <c r="L357" s="17"/>
      <c r="M357" s="4"/>
      <c r="N357" s="17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17"/>
      <c r="K358" s="4"/>
      <c r="L358" s="17"/>
      <c r="M358" s="4"/>
      <c r="N358" s="17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17"/>
      <c r="K359" s="4"/>
      <c r="L359" s="17"/>
      <c r="M359" s="4"/>
      <c r="N359" s="17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17"/>
      <c r="K360" s="4"/>
      <c r="L360" s="17"/>
      <c r="M360" s="4"/>
      <c r="N360" s="17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17"/>
      <c r="K361" s="4"/>
      <c r="L361" s="17"/>
      <c r="M361" s="4"/>
      <c r="N361" s="17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17"/>
      <c r="K362" s="4"/>
      <c r="L362" s="17"/>
      <c r="M362" s="4"/>
      <c r="N362" s="17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17"/>
      <c r="K363" s="4"/>
      <c r="L363" s="17"/>
      <c r="M363" s="4"/>
      <c r="N363" s="17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17"/>
      <c r="K364" s="4"/>
      <c r="L364" s="17"/>
      <c r="M364" s="4"/>
      <c r="N364" s="17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17"/>
      <c r="K365" s="4"/>
      <c r="L365" s="17"/>
      <c r="M365" s="4"/>
      <c r="N365" s="17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17"/>
      <c r="K366" s="4"/>
      <c r="L366" s="17"/>
      <c r="M366" s="4"/>
      <c r="N366" s="17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17"/>
      <c r="K367" s="4"/>
      <c r="L367" s="17"/>
      <c r="M367" s="4"/>
      <c r="N367" s="17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17"/>
      <c r="K368" s="4"/>
      <c r="L368" s="17"/>
      <c r="M368" s="4"/>
      <c r="N368" s="17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17"/>
      <c r="K369" s="4"/>
      <c r="L369" s="17"/>
      <c r="M369" s="4"/>
      <c r="N369" s="17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17"/>
      <c r="K370" s="4"/>
      <c r="L370" s="17"/>
      <c r="M370" s="4"/>
      <c r="N370" s="17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17"/>
      <c r="K371" s="4"/>
      <c r="L371" s="17"/>
      <c r="M371" s="4"/>
      <c r="N371" s="17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17"/>
      <c r="K372" s="4"/>
      <c r="L372" s="17"/>
      <c r="M372" s="4"/>
      <c r="N372" s="17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17"/>
      <c r="K373" s="4"/>
      <c r="L373" s="17"/>
      <c r="M373" s="4"/>
      <c r="N373" s="17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17"/>
      <c r="K374" s="4"/>
      <c r="L374" s="17"/>
      <c r="M374" s="4"/>
      <c r="N374" s="17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17"/>
      <c r="K375" s="4"/>
      <c r="L375" s="17"/>
      <c r="M375" s="4"/>
      <c r="N375" s="17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17"/>
      <c r="K376" s="4"/>
      <c r="L376" s="17"/>
      <c r="M376" s="4"/>
      <c r="N376" s="17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17"/>
      <c r="K377" s="4"/>
      <c r="L377" s="17"/>
      <c r="M377" s="4"/>
      <c r="N377" s="17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17"/>
      <c r="K378" s="4"/>
      <c r="L378" s="17"/>
      <c r="M378" s="4"/>
      <c r="N378" s="17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17"/>
      <c r="K379" s="4"/>
      <c r="L379" s="17"/>
      <c r="M379" s="4"/>
      <c r="N379" s="17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17"/>
      <c r="K380" s="4"/>
      <c r="L380" s="17"/>
      <c r="M380" s="4"/>
      <c r="N380" s="17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17"/>
      <c r="K381" s="4"/>
      <c r="L381" s="17"/>
      <c r="M381" s="4"/>
      <c r="N381" s="17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17"/>
      <c r="K382" s="4"/>
      <c r="L382" s="17"/>
      <c r="M382" s="4"/>
      <c r="N382" s="17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17"/>
      <c r="K383" s="4"/>
      <c r="L383" s="17"/>
      <c r="M383" s="4"/>
      <c r="N383" s="17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17"/>
      <c r="K384" s="4"/>
      <c r="L384" s="17"/>
      <c r="M384" s="4"/>
      <c r="N384" s="17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17"/>
      <c r="K385" s="4"/>
      <c r="L385" s="17"/>
      <c r="M385" s="4"/>
      <c r="N385" s="17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17"/>
      <c r="K386" s="4"/>
      <c r="L386" s="17"/>
      <c r="M386" s="4"/>
      <c r="N386" s="17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17"/>
      <c r="K387" s="4"/>
      <c r="L387" s="17"/>
      <c r="M387" s="4"/>
      <c r="N387" s="17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17"/>
      <c r="K388" s="4"/>
      <c r="L388" s="17"/>
      <c r="M388" s="4"/>
      <c r="N388" s="17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17"/>
      <c r="K389" s="4"/>
      <c r="L389" s="17"/>
      <c r="M389" s="4"/>
      <c r="N389" s="17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17"/>
      <c r="K390" s="4"/>
      <c r="L390" s="17"/>
      <c r="M390" s="4"/>
      <c r="N390" s="17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17"/>
      <c r="K391" s="4"/>
      <c r="L391" s="17"/>
      <c r="M391" s="4"/>
      <c r="N391" s="17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17"/>
      <c r="K392" s="4"/>
      <c r="L392" s="17"/>
      <c r="M392" s="4"/>
      <c r="N392" s="17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17"/>
      <c r="K393" s="4"/>
      <c r="L393" s="17"/>
      <c r="M393" s="4"/>
      <c r="N393" s="17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17"/>
      <c r="K394" s="4"/>
      <c r="L394" s="17"/>
      <c r="M394" s="4"/>
      <c r="N394" s="17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17"/>
      <c r="K395" s="4"/>
      <c r="L395" s="17"/>
      <c r="M395" s="4"/>
      <c r="N395" s="17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17"/>
      <c r="K396" s="4"/>
      <c r="L396" s="17"/>
      <c r="M396" s="4"/>
      <c r="N396" s="17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17"/>
      <c r="K397" s="4"/>
      <c r="L397" s="17"/>
      <c r="M397" s="4"/>
      <c r="N397" s="17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17"/>
      <c r="K398" s="4"/>
      <c r="L398" s="17"/>
      <c r="M398" s="4"/>
      <c r="N398" s="17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17"/>
      <c r="K399" s="4"/>
      <c r="L399" s="17"/>
      <c r="M399" s="4"/>
      <c r="N399" s="17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17"/>
      <c r="K400" s="4"/>
      <c r="L400" s="17"/>
      <c r="M400" s="4"/>
      <c r="N400" s="17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17"/>
      <c r="K401" s="4"/>
      <c r="L401" s="17"/>
      <c r="M401" s="4"/>
      <c r="N401" s="17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17"/>
      <c r="K402" s="4"/>
      <c r="L402" s="17"/>
      <c r="M402" s="4"/>
      <c r="N402" s="17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17"/>
      <c r="K403" s="4"/>
      <c r="L403" s="17"/>
      <c r="M403" s="4"/>
      <c r="N403" s="17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17"/>
      <c r="K404" s="4"/>
      <c r="L404" s="17"/>
      <c r="M404" s="4"/>
      <c r="N404" s="17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17"/>
      <c r="K405" s="4"/>
      <c r="L405" s="17"/>
      <c r="M405" s="4"/>
      <c r="N405" s="17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17"/>
      <c r="K406" s="4"/>
      <c r="L406" s="17"/>
      <c r="M406" s="4"/>
      <c r="N406" s="17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17"/>
      <c r="K407" s="4"/>
      <c r="L407" s="17"/>
      <c r="M407" s="4"/>
      <c r="N407" s="17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17"/>
      <c r="K408" s="4"/>
      <c r="L408" s="17"/>
      <c r="M408" s="4"/>
      <c r="N408" s="17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17"/>
      <c r="K409" s="4"/>
      <c r="L409" s="17"/>
      <c r="M409" s="4"/>
      <c r="N409" s="17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17"/>
      <c r="K410" s="4"/>
      <c r="L410" s="17"/>
      <c r="M410" s="4"/>
      <c r="N410" s="17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17"/>
      <c r="K411" s="4"/>
      <c r="L411" s="17"/>
      <c r="M411" s="4"/>
      <c r="N411" s="17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17"/>
      <c r="K412" s="4"/>
      <c r="L412" s="17"/>
      <c r="M412" s="4"/>
      <c r="N412" s="17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17"/>
      <c r="K413" s="4"/>
      <c r="L413" s="17"/>
      <c r="M413" s="4"/>
      <c r="N413" s="17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17"/>
      <c r="K414" s="4"/>
      <c r="L414" s="17"/>
      <c r="M414" s="4"/>
      <c r="N414" s="17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17"/>
      <c r="K415" s="4"/>
      <c r="L415" s="17"/>
      <c r="M415" s="4"/>
      <c r="N415" s="17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17"/>
      <c r="K416" s="4"/>
      <c r="L416" s="17"/>
      <c r="M416" s="4"/>
      <c r="N416" s="17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17"/>
      <c r="K417" s="4"/>
      <c r="L417" s="17"/>
      <c r="M417" s="4"/>
      <c r="N417" s="17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17"/>
      <c r="K418" s="4"/>
      <c r="L418" s="17"/>
      <c r="M418" s="4"/>
      <c r="N418" s="17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17"/>
      <c r="K419" s="4"/>
      <c r="L419" s="17"/>
      <c r="M419" s="4"/>
      <c r="N419" s="17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17"/>
      <c r="K420" s="4"/>
      <c r="L420" s="17"/>
      <c r="M420" s="4"/>
      <c r="N420" s="17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17"/>
      <c r="K421" s="4"/>
      <c r="L421" s="17"/>
      <c r="M421" s="4"/>
      <c r="N421" s="17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17"/>
      <c r="K422" s="4"/>
      <c r="L422" s="17"/>
      <c r="M422" s="4"/>
      <c r="N422" s="17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17"/>
      <c r="K423" s="4"/>
      <c r="L423" s="17"/>
      <c r="M423" s="4"/>
      <c r="N423" s="17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17"/>
      <c r="K424" s="4"/>
      <c r="L424" s="17"/>
      <c r="M424" s="4"/>
      <c r="N424" s="17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17"/>
      <c r="K425" s="4"/>
      <c r="L425" s="17"/>
      <c r="M425" s="4"/>
      <c r="N425" s="17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17"/>
      <c r="K426" s="4"/>
      <c r="L426" s="17"/>
      <c r="M426" s="4"/>
      <c r="N426" s="17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17"/>
      <c r="K427" s="4"/>
      <c r="L427" s="17"/>
      <c r="M427" s="4"/>
      <c r="N427" s="17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17"/>
      <c r="K428" s="4"/>
      <c r="L428" s="17"/>
      <c r="M428" s="4"/>
      <c r="N428" s="17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17"/>
      <c r="K429" s="4"/>
      <c r="L429" s="17"/>
      <c r="M429" s="4"/>
      <c r="N429" s="17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17"/>
      <c r="K430" s="4"/>
      <c r="L430" s="17"/>
      <c r="M430" s="4"/>
      <c r="N430" s="17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17"/>
      <c r="K431" s="4"/>
      <c r="L431" s="17"/>
      <c r="M431" s="4"/>
      <c r="N431" s="17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17"/>
      <c r="K432" s="4"/>
      <c r="L432" s="17"/>
      <c r="M432" s="4"/>
      <c r="N432" s="17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17"/>
      <c r="K433" s="4"/>
      <c r="L433" s="17"/>
      <c r="M433" s="4"/>
      <c r="N433" s="17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17"/>
      <c r="K434" s="4"/>
      <c r="L434" s="17"/>
      <c r="M434" s="4"/>
      <c r="N434" s="17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17"/>
      <c r="K435" s="4"/>
      <c r="L435" s="17"/>
      <c r="M435" s="4"/>
      <c r="N435" s="17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17"/>
      <c r="K436" s="4"/>
      <c r="L436" s="17"/>
      <c r="M436" s="4"/>
      <c r="N436" s="17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17"/>
      <c r="K437" s="4"/>
      <c r="L437" s="17"/>
      <c r="M437" s="4"/>
      <c r="N437" s="17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17"/>
      <c r="K438" s="4"/>
      <c r="L438" s="17"/>
      <c r="M438" s="4"/>
      <c r="N438" s="17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17"/>
      <c r="K439" s="4"/>
      <c r="L439" s="17"/>
      <c r="M439" s="4"/>
      <c r="N439" s="17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17"/>
      <c r="K440" s="4"/>
      <c r="L440" s="17"/>
      <c r="M440" s="4"/>
      <c r="N440" s="17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17"/>
      <c r="K441" s="4"/>
      <c r="L441" s="17"/>
      <c r="M441" s="4"/>
      <c r="N441" s="17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17"/>
      <c r="K442" s="4"/>
      <c r="L442" s="17"/>
      <c r="M442" s="4"/>
      <c r="N442" s="17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17"/>
      <c r="K443" s="4"/>
      <c r="L443" s="17"/>
      <c r="M443" s="4"/>
      <c r="N443" s="17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17"/>
      <c r="K444" s="4"/>
      <c r="L444" s="17"/>
      <c r="M444" s="4"/>
      <c r="N444" s="17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17"/>
      <c r="K445" s="4"/>
      <c r="L445" s="17"/>
      <c r="M445" s="4"/>
      <c r="N445" s="17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17"/>
      <c r="K446" s="4"/>
      <c r="L446" s="17"/>
      <c r="M446" s="4"/>
      <c r="N446" s="17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17"/>
      <c r="K447" s="4"/>
      <c r="L447" s="17"/>
      <c r="M447" s="4"/>
      <c r="N447" s="17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17"/>
      <c r="K448" s="4"/>
      <c r="L448" s="17"/>
      <c r="M448" s="4"/>
      <c r="N448" s="17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17"/>
      <c r="K449" s="4"/>
      <c r="L449" s="17"/>
      <c r="M449" s="4"/>
      <c r="N449" s="17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17"/>
      <c r="K450" s="4"/>
      <c r="L450" s="17"/>
      <c r="M450" s="4"/>
      <c r="N450" s="17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17"/>
      <c r="K451" s="4"/>
      <c r="L451" s="17"/>
      <c r="M451" s="4"/>
      <c r="N451" s="17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17"/>
      <c r="K452" s="4"/>
      <c r="L452" s="17"/>
      <c r="M452" s="4"/>
      <c r="N452" s="17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17"/>
      <c r="K453" s="4"/>
      <c r="L453" s="17"/>
      <c r="M453" s="4"/>
      <c r="N453" s="17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17"/>
      <c r="K454" s="4"/>
      <c r="L454" s="17"/>
      <c r="M454" s="4"/>
      <c r="N454" s="17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17"/>
      <c r="K455" s="4"/>
      <c r="L455" s="17"/>
      <c r="M455" s="4"/>
      <c r="N455" s="17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17"/>
      <c r="K456" s="4"/>
      <c r="L456" s="17"/>
      <c r="M456" s="4"/>
      <c r="N456" s="17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17"/>
      <c r="K457" s="4"/>
      <c r="L457" s="17"/>
      <c r="M457" s="4"/>
      <c r="N457" s="17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17"/>
      <c r="K458" s="4"/>
      <c r="L458" s="17"/>
      <c r="M458" s="4"/>
      <c r="N458" s="17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17"/>
      <c r="K459" s="4"/>
      <c r="L459" s="17"/>
      <c r="M459" s="4"/>
      <c r="N459" s="17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17"/>
      <c r="K460" s="4"/>
      <c r="L460" s="17"/>
      <c r="M460" s="4"/>
      <c r="N460" s="17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17"/>
      <c r="K461" s="4"/>
      <c r="L461" s="17"/>
      <c r="M461" s="4"/>
      <c r="N461" s="17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17"/>
      <c r="K462" s="4"/>
      <c r="L462" s="17"/>
      <c r="M462" s="4"/>
      <c r="N462" s="17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17"/>
      <c r="K463" s="4"/>
      <c r="L463" s="17"/>
      <c r="M463" s="4"/>
      <c r="N463" s="17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17"/>
      <c r="K464" s="4"/>
      <c r="L464" s="17"/>
      <c r="M464" s="4"/>
      <c r="N464" s="17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17"/>
      <c r="K465" s="4"/>
      <c r="L465" s="17"/>
      <c r="M465" s="4"/>
      <c r="N465" s="17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17"/>
      <c r="K466" s="4"/>
      <c r="L466" s="17"/>
      <c r="M466" s="4"/>
      <c r="N466" s="17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17"/>
      <c r="K467" s="4"/>
      <c r="L467" s="17"/>
      <c r="M467" s="4"/>
      <c r="N467" s="17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17"/>
      <c r="K468" s="4"/>
      <c r="L468" s="17"/>
      <c r="M468" s="4"/>
      <c r="N468" s="17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17"/>
      <c r="K469" s="4"/>
      <c r="L469" s="17"/>
      <c r="M469" s="4"/>
      <c r="N469" s="17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17"/>
      <c r="K470" s="4"/>
      <c r="L470" s="17"/>
      <c r="M470" s="4"/>
      <c r="N470" s="17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17"/>
      <c r="K471" s="4"/>
      <c r="L471" s="17"/>
      <c r="M471" s="4"/>
      <c r="N471" s="17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17"/>
      <c r="K472" s="4"/>
      <c r="L472" s="17"/>
      <c r="M472" s="4"/>
      <c r="N472" s="17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17"/>
      <c r="K473" s="4"/>
      <c r="L473" s="17"/>
      <c r="M473" s="4"/>
      <c r="N473" s="17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17"/>
      <c r="K474" s="4"/>
      <c r="L474" s="17"/>
      <c r="M474" s="4"/>
      <c r="N474" s="17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17"/>
      <c r="K475" s="4"/>
      <c r="L475" s="17"/>
      <c r="M475" s="4"/>
      <c r="N475" s="17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17"/>
      <c r="K476" s="4"/>
      <c r="L476" s="17"/>
      <c r="M476" s="4"/>
      <c r="N476" s="17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17"/>
      <c r="K477" s="4"/>
      <c r="L477" s="17"/>
      <c r="M477" s="4"/>
      <c r="N477" s="17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17"/>
      <c r="K478" s="4"/>
      <c r="L478" s="17"/>
      <c r="M478" s="4"/>
      <c r="N478" s="17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17"/>
      <c r="K479" s="4"/>
      <c r="L479" s="17"/>
      <c r="M479" s="4"/>
      <c r="N479" s="17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17"/>
      <c r="K480" s="4"/>
      <c r="L480" s="17"/>
      <c r="M480" s="4"/>
      <c r="N480" s="17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17"/>
      <c r="K481" s="4"/>
      <c r="L481" s="17"/>
      <c r="M481" s="4"/>
      <c r="N481" s="17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17"/>
      <c r="K482" s="4"/>
      <c r="L482" s="17"/>
      <c r="M482" s="4"/>
      <c r="N482" s="17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17"/>
      <c r="K483" s="4"/>
      <c r="L483" s="17"/>
      <c r="M483" s="4"/>
      <c r="N483" s="17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17"/>
      <c r="K484" s="4"/>
      <c r="L484" s="17"/>
      <c r="M484" s="4"/>
      <c r="N484" s="17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17"/>
      <c r="K485" s="4"/>
      <c r="L485" s="17"/>
      <c r="M485" s="4"/>
      <c r="N485" s="17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17"/>
      <c r="K486" s="4"/>
      <c r="L486" s="17"/>
      <c r="M486" s="4"/>
      <c r="N486" s="17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17"/>
      <c r="K487" s="4"/>
      <c r="L487" s="17"/>
      <c r="M487" s="4"/>
      <c r="N487" s="17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17"/>
      <c r="K488" s="4"/>
      <c r="L488" s="17"/>
      <c r="M488" s="4"/>
      <c r="N488" s="17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17"/>
      <c r="K489" s="4"/>
      <c r="L489" s="17"/>
      <c r="M489" s="4"/>
      <c r="N489" s="17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17"/>
      <c r="K490" s="4"/>
      <c r="L490" s="17"/>
      <c r="M490" s="4"/>
      <c r="N490" s="17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17"/>
      <c r="K491" s="4"/>
      <c r="L491" s="17"/>
      <c r="M491" s="4"/>
      <c r="N491" s="17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17"/>
      <c r="K492" s="4"/>
      <c r="L492" s="17"/>
      <c r="M492" s="4"/>
      <c r="N492" s="17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17"/>
      <c r="K493" s="4"/>
      <c r="L493" s="17"/>
      <c r="M493" s="4"/>
      <c r="N493" s="17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17"/>
      <c r="K494" s="4"/>
      <c r="L494" s="17"/>
      <c r="M494" s="4"/>
      <c r="N494" s="17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17"/>
      <c r="K495" s="4"/>
      <c r="L495" s="17"/>
      <c r="M495" s="4"/>
      <c r="N495" s="17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17"/>
      <c r="K496" s="4"/>
      <c r="L496" s="17"/>
      <c r="M496" s="4"/>
      <c r="N496" s="17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17"/>
      <c r="K497" s="4"/>
      <c r="L497" s="17"/>
      <c r="M497" s="4"/>
      <c r="N497" s="17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17"/>
      <c r="K498" s="4"/>
      <c r="L498" s="17"/>
      <c r="M498" s="4"/>
      <c r="N498" s="17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17"/>
      <c r="K499" s="4"/>
      <c r="L499" s="17"/>
      <c r="M499" s="4"/>
      <c r="N499" s="17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17"/>
      <c r="K500" s="4"/>
      <c r="L500" s="17"/>
      <c r="M500" s="4"/>
      <c r="N500" s="17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17"/>
      <c r="K501" s="4"/>
      <c r="L501" s="17"/>
      <c r="M501" s="4"/>
      <c r="N501" s="17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17"/>
      <c r="K502" s="4"/>
      <c r="L502" s="17"/>
      <c r="M502" s="4"/>
      <c r="N502" s="17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17"/>
      <c r="K503" s="4"/>
      <c r="L503" s="17"/>
      <c r="M503" s="4"/>
      <c r="N503" s="17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17"/>
      <c r="K504" s="4"/>
      <c r="L504" s="17"/>
      <c r="M504" s="4"/>
      <c r="N504" s="17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17"/>
      <c r="K505" s="4"/>
      <c r="L505" s="17"/>
      <c r="M505" s="4"/>
      <c r="N505" s="17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17"/>
      <c r="K506" s="4"/>
      <c r="L506" s="17"/>
      <c r="M506" s="4"/>
      <c r="N506" s="17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17"/>
      <c r="K507" s="4"/>
      <c r="L507" s="17"/>
      <c r="M507" s="4"/>
      <c r="N507" s="17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17"/>
      <c r="K508" s="4"/>
      <c r="L508" s="17"/>
      <c r="M508" s="4"/>
      <c r="N508" s="17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17"/>
      <c r="K509" s="4"/>
      <c r="L509" s="17"/>
      <c r="M509" s="4"/>
      <c r="N509" s="17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17"/>
      <c r="K510" s="4"/>
      <c r="L510" s="17"/>
      <c r="M510" s="4"/>
      <c r="N510" s="17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17"/>
      <c r="K511" s="4"/>
      <c r="L511" s="17"/>
      <c r="M511" s="4"/>
      <c r="N511" s="17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17"/>
      <c r="K512" s="4"/>
      <c r="L512" s="17"/>
      <c r="M512" s="4"/>
      <c r="N512" s="17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17"/>
      <c r="K513" s="4"/>
      <c r="L513" s="17"/>
      <c r="M513" s="4"/>
      <c r="N513" s="17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17"/>
      <c r="K514" s="4"/>
      <c r="L514" s="17"/>
      <c r="M514" s="4"/>
      <c r="N514" s="17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17"/>
      <c r="K515" s="4"/>
      <c r="L515" s="17"/>
      <c r="M515" s="4"/>
      <c r="N515" s="17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17"/>
      <c r="K516" s="4"/>
      <c r="L516" s="17"/>
      <c r="M516" s="4"/>
      <c r="N516" s="17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17"/>
      <c r="K517" s="4"/>
      <c r="L517" s="17"/>
      <c r="M517" s="4"/>
      <c r="N517" s="17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17"/>
      <c r="K518" s="4"/>
      <c r="L518" s="17"/>
      <c r="M518" s="4"/>
      <c r="N518" s="17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17"/>
      <c r="K519" s="4"/>
      <c r="L519" s="17"/>
      <c r="M519" s="4"/>
      <c r="N519" s="17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17"/>
      <c r="K520" s="4"/>
      <c r="L520" s="17"/>
      <c r="M520" s="4"/>
      <c r="N520" s="17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17"/>
      <c r="K521" s="4"/>
      <c r="L521" s="17"/>
      <c r="M521" s="4"/>
      <c r="N521" s="17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17"/>
      <c r="K522" s="4"/>
      <c r="L522" s="17"/>
      <c r="M522" s="4"/>
      <c r="N522" s="17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17"/>
      <c r="K523" s="4"/>
      <c r="L523" s="17"/>
      <c r="M523" s="4"/>
      <c r="N523" s="17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17"/>
      <c r="K524" s="4"/>
      <c r="L524" s="17"/>
      <c r="M524" s="4"/>
      <c r="N524" s="17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17"/>
      <c r="K525" s="4"/>
      <c r="L525" s="17"/>
      <c r="M525" s="4"/>
      <c r="N525" s="17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17"/>
      <c r="K526" s="4"/>
      <c r="L526" s="17"/>
      <c r="M526" s="4"/>
      <c r="N526" s="17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17"/>
      <c r="K527" s="4"/>
      <c r="L527" s="17"/>
      <c r="M527" s="4"/>
      <c r="N527" s="17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17"/>
      <c r="K528" s="4"/>
      <c r="L528" s="17"/>
      <c r="M528" s="4"/>
      <c r="N528" s="17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17"/>
      <c r="K529" s="4"/>
      <c r="L529" s="17"/>
      <c r="M529" s="4"/>
      <c r="N529" s="17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17"/>
      <c r="K530" s="4"/>
      <c r="L530" s="17"/>
      <c r="M530" s="4"/>
      <c r="N530" s="17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17"/>
      <c r="K531" s="4"/>
      <c r="L531" s="17"/>
      <c r="M531" s="4"/>
      <c r="N531" s="17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17"/>
      <c r="K532" s="4"/>
      <c r="L532" s="17"/>
      <c r="M532" s="4"/>
      <c r="N532" s="17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17"/>
      <c r="K533" s="4"/>
      <c r="L533" s="17"/>
      <c r="M533" s="4"/>
      <c r="N533" s="17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17"/>
      <c r="K534" s="4"/>
      <c r="L534" s="17"/>
      <c r="M534" s="4"/>
      <c r="N534" s="17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17"/>
      <c r="K535" s="4"/>
      <c r="L535" s="17"/>
      <c r="M535" s="4"/>
      <c r="N535" s="17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17"/>
      <c r="K536" s="4"/>
      <c r="L536" s="17"/>
      <c r="M536" s="4"/>
      <c r="N536" s="17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17"/>
      <c r="K537" s="4"/>
      <c r="L537" s="17"/>
      <c r="M537" s="4"/>
      <c r="N537" s="17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17"/>
      <c r="K538" s="4"/>
      <c r="L538" s="17"/>
      <c r="M538" s="4"/>
      <c r="N538" s="17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17"/>
      <c r="K539" s="4"/>
      <c r="L539" s="17"/>
      <c r="M539" s="4"/>
      <c r="N539" s="17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17"/>
      <c r="K540" s="4"/>
      <c r="L540" s="17"/>
      <c r="M540" s="4"/>
      <c r="N540" s="17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17"/>
      <c r="K541" s="4"/>
      <c r="L541" s="17"/>
      <c r="M541" s="4"/>
      <c r="N541" s="17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17"/>
      <c r="K542" s="4"/>
      <c r="L542" s="17"/>
      <c r="M542" s="4"/>
      <c r="N542" s="17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17"/>
      <c r="K543" s="4"/>
      <c r="L543" s="17"/>
      <c r="M543" s="4"/>
      <c r="N543" s="17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17"/>
      <c r="K544" s="4"/>
      <c r="L544" s="17"/>
      <c r="M544" s="4"/>
      <c r="N544" s="17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17"/>
      <c r="K545" s="4"/>
      <c r="L545" s="17"/>
      <c r="M545" s="4"/>
      <c r="N545" s="17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17"/>
      <c r="K546" s="4"/>
      <c r="L546" s="17"/>
      <c r="M546" s="4"/>
      <c r="N546" s="17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17"/>
      <c r="K547" s="4"/>
      <c r="L547" s="17"/>
      <c r="M547" s="4"/>
      <c r="N547" s="17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17"/>
      <c r="K548" s="4"/>
      <c r="L548" s="17"/>
      <c r="M548" s="4"/>
      <c r="N548" s="17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17"/>
      <c r="K549" s="4"/>
      <c r="L549" s="17"/>
      <c r="M549" s="4"/>
      <c r="N549" s="17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17"/>
      <c r="K550" s="4"/>
      <c r="L550" s="17"/>
      <c r="M550" s="4"/>
      <c r="N550" s="17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17"/>
      <c r="K551" s="4"/>
      <c r="L551" s="17"/>
      <c r="M551" s="4"/>
      <c r="N551" s="17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17"/>
      <c r="K552" s="4"/>
      <c r="L552" s="17"/>
      <c r="M552" s="4"/>
      <c r="N552" s="17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17"/>
      <c r="K553" s="4"/>
      <c r="L553" s="17"/>
      <c r="M553" s="4"/>
      <c r="N553" s="17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17"/>
      <c r="K554" s="4"/>
      <c r="L554" s="17"/>
      <c r="M554" s="4"/>
      <c r="N554" s="17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17"/>
      <c r="K555" s="4"/>
      <c r="L555" s="17"/>
      <c r="M555" s="4"/>
      <c r="N555" s="17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17"/>
      <c r="K556" s="4"/>
      <c r="L556" s="17"/>
      <c r="M556" s="4"/>
      <c r="N556" s="17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17"/>
      <c r="K557" s="4"/>
      <c r="L557" s="17"/>
      <c r="M557" s="4"/>
      <c r="N557" s="17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17"/>
      <c r="K558" s="4"/>
      <c r="L558" s="17"/>
      <c r="M558" s="4"/>
      <c r="N558" s="17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17"/>
      <c r="K559" s="4"/>
      <c r="L559" s="17"/>
      <c r="M559" s="4"/>
      <c r="N559" s="17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17"/>
      <c r="K560" s="4"/>
      <c r="L560" s="17"/>
      <c r="M560" s="4"/>
      <c r="N560" s="17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17"/>
      <c r="K561" s="4"/>
      <c r="L561" s="17"/>
      <c r="M561" s="4"/>
      <c r="N561" s="17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17"/>
      <c r="K562" s="4"/>
      <c r="L562" s="17"/>
      <c r="M562" s="4"/>
      <c r="N562" s="17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17"/>
      <c r="K563" s="4"/>
      <c r="L563" s="17"/>
      <c r="M563" s="4"/>
      <c r="N563" s="17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17"/>
      <c r="K564" s="4"/>
      <c r="L564" s="17"/>
      <c r="M564" s="4"/>
      <c r="N564" s="17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17"/>
      <c r="K565" s="4"/>
      <c r="L565" s="17"/>
      <c r="M565" s="4"/>
      <c r="N565" s="17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17"/>
      <c r="K566" s="4"/>
      <c r="L566" s="17"/>
      <c r="M566" s="4"/>
      <c r="N566" s="17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17"/>
      <c r="K567" s="4"/>
      <c r="L567" s="17"/>
      <c r="M567" s="4"/>
      <c r="N567" s="17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17"/>
      <c r="K568" s="4"/>
      <c r="L568" s="17"/>
      <c r="M568" s="4"/>
      <c r="N568" s="17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17"/>
      <c r="K569" s="4"/>
      <c r="L569" s="17"/>
      <c r="M569" s="4"/>
      <c r="N569" s="17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17"/>
      <c r="K570" s="4"/>
      <c r="L570" s="17"/>
      <c r="M570" s="4"/>
      <c r="N570" s="17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17"/>
      <c r="K571" s="4"/>
      <c r="L571" s="17"/>
      <c r="M571" s="4"/>
      <c r="N571" s="17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17"/>
      <c r="K572" s="4"/>
      <c r="L572" s="17"/>
      <c r="M572" s="4"/>
      <c r="N572" s="17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17"/>
      <c r="K573" s="4"/>
      <c r="L573" s="17"/>
      <c r="M573" s="4"/>
      <c r="N573" s="17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17"/>
      <c r="K574" s="4"/>
      <c r="L574" s="17"/>
      <c r="M574" s="4"/>
      <c r="N574" s="17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17"/>
      <c r="K575" s="4"/>
      <c r="L575" s="17"/>
      <c r="M575" s="4"/>
      <c r="N575" s="17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17"/>
      <c r="K576" s="4"/>
      <c r="L576" s="17"/>
      <c r="M576" s="4"/>
      <c r="N576" s="17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17"/>
      <c r="K577" s="4"/>
      <c r="L577" s="17"/>
      <c r="M577" s="4"/>
      <c r="N577" s="17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17"/>
      <c r="K578" s="4"/>
      <c r="L578" s="17"/>
      <c r="M578" s="4"/>
      <c r="N578" s="17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17"/>
      <c r="K579" s="4"/>
      <c r="L579" s="17"/>
      <c r="M579" s="4"/>
      <c r="N579" s="17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17"/>
      <c r="K580" s="4"/>
      <c r="L580" s="17"/>
      <c r="M580" s="4"/>
      <c r="N580" s="17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17"/>
      <c r="K581" s="4"/>
      <c r="L581" s="17"/>
      <c r="M581" s="4"/>
      <c r="N581" s="17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17"/>
      <c r="K582" s="4"/>
      <c r="L582" s="17"/>
      <c r="M582" s="4"/>
      <c r="N582" s="17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17"/>
      <c r="K583" s="4"/>
      <c r="L583" s="17"/>
      <c r="M583" s="4"/>
      <c r="N583" s="17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17"/>
      <c r="K584" s="4"/>
      <c r="L584" s="17"/>
      <c r="M584" s="4"/>
      <c r="N584" s="17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17"/>
      <c r="K585" s="4"/>
      <c r="L585" s="17"/>
      <c r="M585" s="4"/>
      <c r="N585" s="17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17"/>
      <c r="K586" s="4"/>
      <c r="L586" s="17"/>
      <c r="M586" s="4"/>
      <c r="N586" s="17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17"/>
      <c r="K587" s="4"/>
      <c r="L587" s="17"/>
      <c r="M587" s="4"/>
      <c r="N587" s="17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17"/>
      <c r="K588" s="4"/>
      <c r="L588" s="17"/>
      <c r="M588" s="4"/>
      <c r="N588" s="17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17"/>
      <c r="K589" s="4"/>
      <c r="L589" s="17"/>
      <c r="M589" s="4"/>
      <c r="N589" s="17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17"/>
      <c r="K590" s="4"/>
      <c r="L590" s="17"/>
      <c r="M590" s="4"/>
      <c r="N590" s="17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17"/>
      <c r="K591" s="4"/>
      <c r="L591" s="17"/>
      <c r="M591" s="4"/>
      <c r="N591" s="17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17"/>
      <c r="K592" s="4"/>
      <c r="L592" s="17"/>
      <c r="M592" s="4"/>
      <c r="N592" s="17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17"/>
      <c r="K593" s="4"/>
      <c r="L593" s="17"/>
      <c r="M593" s="4"/>
      <c r="N593" s="17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17"/>
      <c r="K594" s="4"/>
      <c r="L594" s="17"/>
      <c r="M594" s="4"/>
      <c r="N594" s="17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17"/>
      <c r="K595" s="4"/>
      <c r="L595" s="17"/>
      <c r="M595" s="4"/>
      <c r="N595" s="17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17"/>
      <c r="K596" s="4"/>
      <c r="L596" s="17"/>
      <c r="M596" s="4"/>
      <c r="N596" s="17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17"/>
      <c r="K597" s="4"/>
      <c r="L597" s="17"/>
      <c r="M597" s="4"/>
      <c r="N597" s="17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17"/>
      <c r="K598" s="4"/>
      <c r="L598" s="17"/>
      <c r="M598" s="4"/>
      <c r="N598" s="17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17"/>
      <c r="K599" s="4"/>
      <c r="L599" s="17"/>
      <c r="M599" s="4"/>
      <c r="N599" s="17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17"/>
      <c r="K600" s="4"/>
      <c r="L600" s="17"/>
      <c r="M600" s="4"/>
      <c r="N600" s="17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17"/>
      <c r="K601" s="4"/>
      <c r="L601" s="17"/>
      <c r="M601" s="4"/>
      <c r="N601" s="17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17"/>
      <c r="K602" s="4"/>
      <c r="L602" s="17"/>
      <c r="M602" s="4"/>
      <c r="N602" s="17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17"/>
      <c r="K603" s="4"/>
      <c r="L603" s="17"/>
      <c r="M603" s="4"/>
      <c r="N603" s="17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17"/>
      <c r="K604" s="4"/>
      <c r="L604" s="17"/>
      <c r="M604" s="4"/>
      <c r="N604" s="17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17"/>
      <c r="K605" s="4"/>
      <c r="L605" s="17"/>
      <c r="M605" s="4"/>
      <c r="N605" s="17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17"/>
      <c r="K606" s="4"/>
      <c r="L606" s="17"/>
      <c r="M606" s="4"/>
      <c r="N606" s="17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17"/>
      <c r="K607" s="4"/>
      <c r="L607" s="17"/>
      <c r="M607" s="4"/>
      <c r="N607" s="17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17"/>
      <c r="K608" s="4"/>
      <c r="L608" s="17"/>
      <c r="M608" s="4"/>
      <c r="N608" s="17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17"/>
      <c r="K609" s="4"/>
      <c r="L609" s="17"/>
      <c r="M609" s="4"/>
      <c r="N609" s="17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17"/>
      <c r="K610" s="4"/>
      <c r="L610" s="17"/>
      <c r="M610" s="4"/>
      <c r="N610" s="17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17"/>
      <c r="K611" s="4"/>
      <c r="L611" s="17"/>
      <c r="M611" s="4"/>
      <c r="N611" s="17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17"/>
      <c r="K612" s="4"/>
      <c r="L612" s="17"/>
      <c r="M612" s="4"/>
      <c r="N612" s="17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17"/>
      <c r="K613" s="4"/>
      <c r="L613" s="17"/>
      <c r="M613" s="4"/>
      <c r="N613" s="17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17"/>
      <c r="K614" s="4"/>
      <c r="L614" s="17"/>
      <c r="M614" s="4"/>
      <c r="N614" s="17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17"/>
      <c r="K615" s="4"/>
      <c r="L615" s="17"/>
      <c r="M615" s="4"/>
      <c r="N615" s="17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17"/>
      <c r="K616" s="4"/>
      <c r="L616" s="17"/>
      <c r="M616" s="4"/>
      <c r="N616" s="17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17"/>
      <c r="K617" s="4"/>
      <c r="L617" s="17"/>
      <c r="M617" s="4"/>
      <c r="N617" s="17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17"/>
      <c r="K618" s="4"/>
      <c r="L618" s="17"/>
      <c r="M618" s="4"/>
      <c r="N618" s="17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17"/>
      <c r="K619" s="4"/>
      <c r="L619" s="17"/>
      <c r="M619" s="4"/>
      <c r="N619" s="17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17"/>
      <c r="K620" s="4"/>
      <c r="L620" s="17"/>
      <c r="M620" s="4"/>
      <c r="N620" s="17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17"/>
      <c r="K621" s="4"/>
      <c r="L621" s="17"/>
      <c r="M621" s="4"/>
      <c r="N621" s="17"/>
      <c r="O621" s="4"/>
      <c r="P621" s="4"/>
      <c r="Q621" s="4"/>
      <c r="R621" s="4"/>
      <c r="S621" s="4"/>
      <c r="T621" s="4"/>
    </row>
  </sheetData>
  <sheetProtection insertColumns="0" insertRows="0" insertHyperlinks="0" deleteColumns="0" deleteRows="0" sort="0" autoFilter="0" pivotTables="0"/>
  <mergeCells count="11">
    <mergeCell ref="A151:N151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  <rowBreaks count="2" manualBreakCount="2">
    <brk id="84" max="14" man="1"/>
    <brk id="12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88"/>
  <sheetViews>
    <sheetView view="pageBreakPreview" zoomScaleSheetLayoutView="100" workbookViewId="0">
      <pane xSplit="1" ySplit="7" topLeftCell="B143" activePane="bottomRight" state="frozen"/>
      <selection pane="topRight" activeCell="B1" sqref="B1"/>
      <selection pane="bottomLeft" activeCell="A8" sqref="A8"/>
      <selection pane="bottomRight" sqref="A1:O150"/>
    </sheetView>
  </sheetViews>
  <sheetFormatPr defaultRowHeight="15"/>
  <cols>
    <col min="1" max="1" width="38" style="3" customWidth="1"/>
    <col min="2" max="2" width="13.140625" style="3" customWidth="1"/>
    <col min="3" max="3" width="13" style="3" customWidth="1"/>
    <col min="4" max="4" width="10.7109375" style="3" customWidth="1"/>
    <col min="5" max="5" width="13.140625" style="3" customWidth="1"/>
    <col min="6" max="6" width="13.42578125" style="3" customWidth="1"/>
    <col min="7" max="7" width="10.7109375" style="3" customWidth="1"/>
    <col min="8" max="8" width="12.7109375" style="3" customWidth="1"/>
    <col min="9" max="9" width="10.5703125" style="3" customWidth="1"/>
    <col min="10" max="10" width="13.28515625" style="16" customWidth="1"/>
    <col min="11" max="11" width="9.7109375" style="3" customWidth="1"/>
    <col min="12" max="12" width="13.140625" style="16" customWidth="1"/>
    <col min="13" max="13" width="11" style="3" customWidth="1"/>
    <col min="14" max="14" width="12.7109375" style="16" customWidth="1"/>
    <col min="15" max="15" width="10.5703125" style="3" customWidth="1"/>
    <col min="16" max="16384" width="9.140625" style="3"/>
  </cols>
  <sheetData>
    <row r="1" spans="1:17">
      <c r="A1" s="21"/>
      <c r="B1" s="21"/>
      <c r="C1" s="21"/>
      <c r="D1" s="21"/>
      <c r="E1" s="21"/>
      <c r="F1" s="21"/>
      <c r="G1" s="21"/>
      <c r="H1" s="21"/>
      <c r="I1" s="21"/>
      <c r="J1" s="22"/>
      <c r="K1" s="21"/>
      <c r="L1" s="21" t="s">
        <v>11</v>
      </c>
      <c r="M1" s="21"/>
      <c r="N1" s="22"/>
      <c r="O1" s="21"/>
    </row>
    <row r="2" spans="1:17" ht="25.5" customHeight="1">
      <c r="A2" s="108" t="s">
        <v>69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1"/>
    </row>
    <row r="3" spans="1:17" ht="18.7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1"/>
    </row>
    <row r="4" spans="1:17" ht="9.75" customHeight="1">
      <c r="A4" s="97"/>
      <c r="B4" s="97"/>
      <c r="C4" s="113" t="s">
        <v>70</v>
      </c>
      <c r="D4" s="113"/>
      <c r="E4" s="113"/>
      <c r="F4" s="113"/>
      <c r="G4" s="113"/>
      <c r="H4" s="97"/>
      <c r="I4" s="97"/>
      <c r="J4" s="98"/>
      <c r="K4" s="97"/>
      <c r="L4" s="97"/>
      <c r="M4" s="97"/>
      <c r="N4" s="99"/>
      <c r="O4" s="25"/>
      <c r="P4" s="1"/>
      <c r="Q4" s="1"/>
    </row>
    <row r="5" spans="1:17">
      <c r="A5" s="21"/>
      <c r="B5" s="21"/>
      <c r="C5" s="21"/>
      <c r="D5" s="21"/>
      <c r="E5" s="21"/>
      <c r="F5" s="21"/>
      <c r="G5" s="21"/>
      <c r="H5" s="21"/>
      <c r="I5" s="21"/>
      <c r="J5" s="22"/>
      <c r="K5" s="21"/>
      <c r="L5" s="21"/>
      <c r="M5" s="21"/>
      <c r="N5" s="22"/>
      <c r="O5" s="21"/>
    </row>
    <row r="6" spans="1:17" ht="31.5" customHeight="1">
      <c r="A6" s="112" t="s">
        <v>7</v>
      </c>
      <c r="B6" s="20" t="s">
        <v>15</v>
      </c>
      <c r="C6" s="110" t="s">
        <v>16</v>
      </c>
      <c r="D6" s="111"/>
      <c r="E6" s="20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45">
      <c r="A7" s="112"/>
      <c r="B7" s="20" t="s">
        <v>71</v>
      </c>
      <c r="C7" s="20" t="s">
        <v>71</v>
      </c>
      <c r="D7" s="20" t="s">
        <v>13</v>
      </c>
      <c r="E7" s="20" t="s">
        <v>71</v>
      </c>
      <c r="F7" s="20" t="s">
        <v>71</v>
      </c>
      <c r="G7" s="20" t="s">
        <v>13</v>
      </c>
      <c r="H7" s="20" t="s">
        <v>71</v>
      </c>
      <c r="I7" s="20" t="s">
        <v>13</v>
      </c>
      <c r="J7" s="18" t="s">
        <v>71</v>
      </c>
      <c r="K7" s="20" t="s">
        <v>13</v>
      </c>
      <c r="L7" s="20" t="s">
        <v>71</v>
      </c>
      <c r="M7" s="20" t="s">
        <v>13</v>
      </c>
      <c r="N7" s="18" t="s">
        <v>71</v>
      </c>
      <c r="O7" s="20" t="s">
        <v>13</v>
      </c>
    </row>
    <row r="8" spans="1:17" ht="18.75" customHeight="1">
      <c r="A8" s="26" t="s">
        <v>60</v>
      </c>
      <c r="B8" s="28">
        <f>SUM(B142:B150)</f>
        <v>2197.9</v>
      </c>
      <c r="C8" s="28">
        <f>SUM(C142:C150)</f>
        <v>2486.7000000000003</v>
      </c>
      <c r="D8" s="28">
        <f>ROUND(C8/B8*100,1)</f>
        <v>113.1</v>
      </c>
      <c r="E8" s="28">
        <f>SUM(E142:E150)</f>
        <v>2106.94</v>
      </c>
      <c r="F8" s="28">
        <f>SUM(F142:F150)</f>
        <v>2518.88</v>
      </c>
      <c r="G8" s="28">
        <f>ROUND(F8/E8*100,1)</f>
        <v>119.6</v>
      </c>
      <c r="H8" s="28">
        <f>SUM(H142:H150)</f>
        <v>2525.5</v>
      </c>
      <c r="I8" s="28">
        <f>ROUND(H8/C8*100,1)</f>
        <v>101.6</v>
      </c>
      <c r="J8" s="29">
        <f>SUM(J142:J150)</f>
        <v>2505.4</v>
      </c>
      <c r="K8" s="28">
        <f>ROUND(J8/H8*100,1)</f>
        <v>99.2</v>
      </c>
      <c r="L8" s="28">
        <f>SUM(L142:L150)</f>
        <v>2494.4</v>
      </c>
      <c r="M8" s="28">
        <f>ROUND(L8/J8*100,1)</f>
        <v>99.6</v>
      </c>
      <c r="N8" s="29">
        <f>SUM(N142:N150)</f>
        <v>2494.4</v>
      </c>
      <c r="O8" s="28">
        <f>ROUND(N8/L8*100,1)</f>
        <v>100</v>
      </c>
    </row>
    <row r="9" spans="1:17" ht="13.5" customHeight="1">
      <c r="A9" s="30" t="s">
        <v>22</v>
      </c>
      <c r="B9" s="32">
        <f>B8-B10</f>
        <v>0</v>
      </c>
      <c r="C9" s="32">
        <f>C8-C10</f>
        <v>0</v>
      </c>
      <c r="D9" s="32">
        <f>D8-D10</f>
        <v>0</v>
      </c>
      <c r="E9" s="32">
        <f>E8-E10</f>
        <v>3.999999999996362E-2</v>
      </c>
      <c r="F9" s="32">
        <f t="shared" ref="F9:O9" si="0">F8-F10</f>
        <v>-1.999999999998181E-2</v>
      </c>
      <c r="G9" s="32">
        <f t="shared" si="0"/>
        <v>0</v>
      </c>
      <c r="H9" s="32">
        <f t="shared" si="0"/>
        <v>0</v>
      </c>
      <c r="I9" s="32">
        <f t="shared" si="0"/>
        <v>0</v>
      </c>
      <c r="J9" s="33">
        <f t="shared" si="0"/>
        <v>0</v>
      </c>
      <c r="K9" s="34">
        <f t="shared" si="0"/>
        <v>0</v>
      </c>
      <c r="L9" s="34">
        <f t="shared" si="0"/>
        <v>0</v>
      </c>
      <c r="M9" s="34">
        <f t="shared" si="0"/>
        <v>0</v>
      </c>
      <c r="N9" s="33">
        <f t="shared" si="0"/>
        <v>0</v>
      </c>
      <c r="O9" s="34">
        <f t="shared" si="0"/>
        <v>0</v>
      </c>
    </row>
    <row r="10" spans="1:17" ht="11.25" customHeight="1">
      <c r="A10" s="30" t="s">
        <v>23</v>
      </c>
      <c r="B10" s="32">
        <f>ROUND(SUM(B16+B22+B25)+SUM(B95+B98+B102+B105+B110+B114+B118)+B127,1)</f>
        <v>2197.9</v>
      </c>
      <c r="C10" s="32">
        <f>ROUND(SUM(C16+C22+C25)+SUM(C95+C98+C102+C105+C110+C114+C118)+C127,1)</f>
        <v>2486.6999999999998</v>
      </c>
      <c r="D10" s="32">
        <f>ROUND(C10/B10*100,1)</f>
        <v>113.1</v>
      </c>
      <c r="E10" s="32">
        <f>ROUND(SUM(E16+E22+E25)+SUM(E95+E98+E102+E105+E110+E114+E118)+E127,1)</f>
        <v>2106.9</v>
      </c>
      <c r="F10" s="32">
        <f>ROUND(SUM(F16+F22+F25)+SUM(F95+F98+F102+F105+F110+F114+F118)+F127,1)</f>
        <v>2518.9</v>
      </c>
      <c r="G10" s="32">
        <f>ROUND(F10/E10*100,1)</f>
        <v>119.6</v>
      </c>
      <c r="H10" s="32">
        <f>ROUND(SUM(H16+H22+H25)+SUM(H95+H98+H102+H105+H110+H114+H118)+H127,1)</f>
        <v>2525.5</v>
      </c>
      <c r="I10" s="32">
        <f>ROUND(H10/C10*100,1)</f>
        <v>101.6</v>
      </c>
      <c r="J10" s="33">
        <f>ROUND(SUM(J16+J22+J25)+SUM(J95+J98+J102+J105+J110+J114+J118)+J127,1)</f>
        <v>2505.4</v>
      </c>
      <c r="K10" s="34">
        <f>ROUND(J10/H10*100,1)</f>
        <v>99.2</v>
      </c>
      <c r="L10" s="34">
        <f>ROUND(SUM(L16+L22+L25)+SUM(L95+L98+L102+L105+L110+L114+L118)+L127,1)</f>
        <v>2494.4</v>
      </c>
      <c r="M10" s="34">
        <f>ROUND(L10/J10*100,1)</f>
        <v>99.6</v>
      </c>
      <c r="N10" s="33">
        <f>ROUND(SUM(N16+N22+N25)+SUM(N95+N98+N102+N105+N110+N114+N118)+N127,1)</f>
        <v>2494.4</v>
      </c>
      <c r="O10" s="34">
        <f>ROUND(N10/L10*100,1)</f>
        <v>100</v>
      </c>
    </row>
    <row r="11" spans="1:17" ht="12.75" customHeight="1">
      <c r="A11" s="30" t="s">
        <v>24</v>
      </c>
      <c r="B11" s="32">
        <f>B8-B12</f>
        <v>0</v>
      </c>
      <c r="C11" s="32">
        <f>C8-C12</f>
        <v>0</v>
      </c>
      <c r="D11" s="32">
        <f>D8-D12</f>
        <v>0</v>
      </c>
      <c r="E11" s="32">
        <f>E8-E12</f>
        <v>3.999999999996362E-2</v>
      </c>
      <c r="F11" s="32">
        <f>F8-F12</f>
        <v>-1.999999999998181E-2</v>
      </c>
      <c r="G11" s="32">
        <f t="shared" ref="G11:O11" si="1">G8-G12</f>
        <v>0</v>
      </c>
      <c r="H11" s="32">
        <f t="shared" si="1"/>
        <v>0</v>
      </c>
      <c r="I11" s="32">
        <f t="shared" si="1"/>
        <v>0</v>
      </c>
      <c r="J11" s="33">
        <f t="shared" si="1"/>
        <v>0</v>
      </c>
      <c r="K11" s="34">
        <f t="shared" si="1"/>
        <v>0</v>
      </c>
      <c r="L11" s="34">
        <f>L8-L12</f>
        <v>0</v>
      </c>
      <c r="M11" s="34">
        <f t="shared" si="1"/>
        <v>0</v>
      </c>
      <c r="N11" s="33">
        <f t="shared" si="1"/>
        <v>0</v>
      </c>
      <c r="O11" s="34">
        <f t="shared" si="1"/>
        <v>0</v>
      </c>
    </row>
    <row r="12" spans="1:17" ht="13.5" customHeight="1">
      <c r="A12" s="30" t="s">
        <v>23</v>
      </c>
      <c r="B12" s="32">
        <f>ROUND(SUM(B142:B150),1)</f>
        <v>2197.9</v>
      </c>
      <c r="C12" s="32">
        <f>ROUND(SUM(C142:C151),1)</f>
        <v>2486.6999999999998</v>
      </c>
      <c r="D12" s="32">
        <f>ROUND(C12/B12*100,1)</f>
        <v>113.1</v>
      </c>
      <c r="E12" s="32">
        <f>ROUND(SUM(E142:E151),1)</f>
        <v>2106.9</v>
      </c>
      <c r="F12" s="32">
        <f>ROUND(SUM(F142:F151),1)</f>
        <v>2518.9</v>
      </c>
      <c r="G12" s="32">
        <f>ROUND(F12/E12*100,1)</f>
        <v>119.6</v>
      </c>
      <c r="H12" s="32">
        <f>ROUND(SUM(H142:H151),1)</f>
        <v>2525.5</v>
      </c>
      <c r="I12" s="32">
        <f>ROUND(H12/C12*100,1)</f>
        <v>101.6</v>
      </c>
      <c r="J12" s="33">
        <f>ROUND(SUM(J142:J151),1)</f>
        <v>2505.4</v>
      </c>
      <c r="K12" s="34">
        <f>ROUND(J12/H12*100,1)</f>
        <v>99.2</v>
      </c>
      <c r="L12" s="34">
        <f>ROUND(SUM(L142:L151),1)</f>
        <v>2494.4</v>
      </c>
      <c r="M12" s="34">
        <f>ROUND(L12/J12*100,1)</f>
        <v>99.6</v>
      </c>
      <c r="N12" s="33">
        <f>ROUND(SUM(N142:N151),1)</f>
        <v>2494.4</v>
      </c>
      <c r="O12" s="34">
        <f>ROUND(N12/L12*100,1)</f>
        <v>100</v>
      </c>
    </row>
    <row r="13" spans="1:17" ht="13.5" customHeight="1">
      <c r="A13" s="30" t="s">
        <v>25</v>
      </c>
      <c r="B13" s="32">
        <f t="shared" ref="B13" si="2">B127-B14</f>
        <v>0</v>
      </c>
      <c r="C13" s="32">
        <f t="shared" ref="C13:O13" si="3">C127-C14</f>
        <v>0</v>
      </c>
      <c r="D13" s="32">
        <f t="shared" si="3"/>
        <v>0</v>
      </c>
      <c r="E13" s="32">
        <f t="shared" si="3"/>
        <v>0</v>
      </c>
      <c r="F13" s="32">
        <f t="shared" si="3"/>
        <v>0</v>
      </c>
      <c r="G13" s="32">
        <f t="shared" si="3"/>
        <v>0</v>
      </c>
      <c r="H13" s="32">
        <f t="shared" si="3"/>
        <v>0</v>
      </c>
      <c r="I13" s="32">
        <f t="shared" si="3"/>
        <v>0</v>
      </c>
      <c r="J13" s="33">
        <f t="shared" si="3"/>
        <v>0</v>
      </c>
      <c r="K13" s="34">
        <f t="shared" si="3"/>
        <v>0</v>
      </c>
      <c r="L13" s="34">
        <f t="shared" si="3"/>
        <v>0</v>
      </c>
      <c r="M13" s="34">
        <f t="shared" si="3"/>
        <v>-100</v>
      </c>
      <c r="N13" s="33">
        <f t="shared" si="3"/>
        <v>0</v>
      </c>
      <c r="O13" s="34">
        <f t="shared" si="3"/>
        <v>0</v>
      </c>
    </row>
    <row r="14" spans="1:17" ht="13.5" customHeight="1">
      <c r="A14" s="30" t="s">
        <v>23</v>
      </c>
      <c r="B14" s="32">
        <f>ROUND(SUM(B129+B132+B135),1)</f>
        <v>729.1</v>
      </c>
      <c r="C14" s="32">
        <f>ROUND(SUM(C129+C132+C135),1)</f>
        <v>797</v>
      </c>
      <c r="D14" s="32">
        <f>ROUND(C14/B14*100,1)</f>
        <v>109.3</v>
      </c>
      <c r="E14" s="32">
        <f>ROUND(SUM(E129+E132+E135),1)</f>
        <v>809.9</v>
      </c>
      <c r="F14" s="32">
        <f>ROUND(SUM(F129+F132+F135),1)</f>
        <v>834</v>
      </c>
      <c r="G14" s="32">
        <f>ROUND(F14/E14*100,1)</f>
        <v>103</v>
      </c>
      <c r="H14" s="32">
        <f>ROUND(SUM(H129+H132+H135),1)</f>
        <v>784.6</v>
      </c>
      <c r="I14" s="32">
        <f>ROUND(H14/C14*100,1)</f>
        <v>98.4</v>
      </c>
      <c r="J14" s="33">
        <f>ROUND(SUM(J129+J132+J135),1)</f>
        <v>783.5</v>
      </c>
      <c r="K14" s="34">
        <f>ROUND(J14/H14*100,1)</f>
        <v>99.9</v>
      </c>
      <c r="L14" s="34">
        <f>ROUND(SUM(L129+L132+L135),1)</f>
        <v>783.5</v>
      </c>
      <c r="M14" s="34">
        <f>ROUND(L14/J14*100,1)</f>
        <v>100</v>
      </c>
      <c r="N14" s="33">
        <f>ROUND(SUM(N129+N132+N135),1)</f>
        <v>783.5</v>
      </c>
      <c r="O14" s="34">
        <f>ROUND(N14/L14*100,1)</f>
        <v>100</v>
      </c>
    </row>
    <row r="15" spans="1:17" ht="24.95" customHeight="1">
      <c r="A15" s="35" t="s">
        <v>62</v>
      </c>
      <c r="B15" s="37"/>
      <c r="C15" s="37"/>
      <c r="D15" s="37"/>
      <c r="E15" s="37"/>
      <c r="F15" s="37"/>
      <c r="G15" s="37"/>
      <c r="H15" s="37"/>
      <c r="I15" s="37"/>
      <c r="J15" s="38"/>
      <c r="K15" s="100"/>
      <c r="L15" s="100"/>
      <c r="M15" s="100"/>
      <c r="N15" s="38"/>
      <c r="O15" s="100"/>
    </row>
    <row r="16" spans="1:17" ht="30.75" customHeight="1">
      <c r="A16" s="39" t="s">
        <v>21</v>
      </c>
      <c r="B16" s="41">
        <f>SUM(B17:B21)</f>
        <v>541</v>
      </c>
      <c r="C16" s="41">
        <f>SUM(C17:C21)</f>
        <v>784.8</v>
      </c>
      <c r="D16" s="44">
        <f>ROUND(C16/B16*100,1)</f>
        <v>145.1</v>
      </c>
      <c r="E16" s="41">
        <f t="shared" ref="E16:N16" si="4">SUM(E17:E21)</f>
        <v>476</v>
      </c>
      <c r="F16" s="41">
        <f t="shared" si="4"/>
        <v>715.8</v>
      </c>
      <c r="G16" s="44">
        <f>ROUND(F16/E16*100,1)</f>
        <v>150.4</v>
      </c>
      <c r="H16" s="41">
        <f t="shared" si="4"/>
        <v>784.8</v>
      </c>
      <c r="I16" s="44">
        <f>ROUND(H16/C16*100,1)</f>
        <v>100</v>
      </c>
      <c r="J16" s="42">
        <f t="shared" si="4"/>
        <v>768.8</v>
      </c>
      <c r="K16" s="44">
        <f>ROUND(J16/H16*100,1)</f>
        <v>98</v>
      </c>
      <c r="L16" s="101">
        <f t="shared" si="4"/>
        <v>757.8</v>
      </c>
      <c r="M16" s="44">
        <f>ROUND(L16/J16*100,1)</f>
        <v>98.6</v>
      </c>
      <c r="N16" s="42">
        <f t="shared" si="4"/>
        <v>757.8</v>
      </c>
      <c r="O16" s="44">
        <f>ROUND(N16/L16*100,1)</f>
        <v>100</v>
      </c>
    </row>
    <row r="17" spans="1:15" ht="13.5" customHeight="1">
      <c r="A17" s="45" t="str">
        <f>'[1]фонд начисленной заработной'!A17</f>
        <v>СХПК "Новая жизнь"</v>
      </c>
      <c r="B17" s="12">
        <v>137</v>
      </c>
      <c r="C17" s="13">
        <v>111</v>
      </c>
      <c r="D17" s="34">
        <f t="shared" ref="D17:D21" si="5">ROUND(C17/B17*100,1)</f>
        <v>81</v>
      </c>
      <c r="E17" s="12">
        <v>120</v>
      </c>
      <c r="F17" s="13">
        <v>77</v>
      </c>
      <c r="G17" s="34">
        <f t="shared" ref="G17:G21" si="6">ROUND(F17/E17*100,1)</f>
        <v>64.2</v>
      </c>
      <c r="H17" s="13">
        <v>111</v>
      </c>
      <c r="I17" s="34">
        <f t="shared" ref="I17:I21" si="7">ROUND(H17/C17*100,1)</f>
        <v>100</v>
      </c>
      <c r="J17" s="19">
        <v>111</v>
      </c>
      <c r="K17" s="34">
        <f t="shared" ref="K17:K21" si="8">ROUND(J17/H17*100,1)</f>
        <v>100</v>
      </c>
      <c r="L17" s="13">
        <v>100</v>
      </c>
      <c r="M17" s="34">
        <f t="shared" ref="M17:M21" si="9">ROUND(L17/J17*100,1)</f>
        <v>90.1</v>
      </c>
      <c r="N17" s="19">
        <v>100</v>
      </c>
      <c r="O17" s="34">
        <f t="shared" ref="O17:O21" si="10">ROUND(N17/L17*100,1)</f>
        <v>100</v>
      </c>
    </row>
    <row r="18" spans="1:15" ht="15" customHeight="1">
      <c r="A18" s="45" t="str">
        <f>'[1]фонд начисленной заработной'!A18</f>
        <v>СХПК "Комсомолец"</v>
      </c>
      <c r="B18" s="12">
        <v>92</v>
      </c>
      <c r="C18" s="13">
        <v>89</v>
      </c>
      <c r="D18" s="34">
        <f t="shared" si="5"/>
        <v>96.7</v>
      </c>
      <c r="E18" s="12">
        <v>81</v>
      </c>
      <c r="F18" s="13">
        <v>80</v>
      </c>
      <c r="G18" s="34">
        <v>89</v>
      </c>
      <c r="H18" s="13">
        <v>89</v>
      </c>
      <c r="I18" s="34">
        <f t="shared" si="7"/>
        <v>100</v>
      </c>
      <c r="J18" s="19">
        <v>88</v>
      </c>
      <c r="K18" s="34">
        <f t="shared" si="8"/>
        <v>98.9</v>
      </c>
      <c r="L18" s="13">
        <v>88</v>
      </c>
      <c r="M18" s="34">
        <f t="shared" si="9"/>
        <v>100</v>
      </c>
      <c r="N18" s="19">
        <v>88</v>
      </c>
      <c r="O18" s="34">
        <f t="shared" si="10"/>
        <v>100</v>
      </c>
    </row>
    <row r="19" spans="1:15" ht="14.25" customHeight="1">
      <c r="A19" s="11" t="s">
        <v>82</v>
      </c>
      <c r="B19" s="12"/>
      <c r="C19" s="13">
        <v>135</v>
      </c>
      <c r="D19" s="34" t="e">
        <f t="shared" si="5"/>
        <v>#DIV/0!</v>
      </c>
      <c r="E19" s="12"/>
      <c r="F19" s="13">
        <v>135</v>
      </c>
      <c r="G19" s="34" t="e">
        <f t="shared" si="6"/>
        <v>#DIV/0!</v>
      </c>
      <c r="H19" s="13">
        <v>135</v>
      </c>
      <c r="I19" s="34"/>
      <c r="J19" s="19">
        <v>120</v>
      </c>
      <c r="K19" s="34"/>
      <c r="L19" s="13">
        <v>120</v>
      </c>
      <c r="M19" s="34"/>
      <c r="N19" s="19">
        <v>120</v>
      </c>
      <c r="O19" s="34"/>
    </row>
    <row r="20" spans="1:15" ht="27.75" customHeight="1">
      <c r="A20" s="11" t="s">
        <v>83</v>
      </c>
      <c r="B20" s="12">
        <v>82</v>
      </c>
      <c r="C20" s="13">
        <v>198.8</v>
      </c>
      <c r="D20" s="34">
        <f t="shared" si="5"/>
        <v>242.4</v>
      </c>
      <c r="E20" s="12">
        <v>82</v>
      </c>
      <c r="F20" s="13">
        <v>198.8</v>
      </c>
      <c r="G20" s="34">
        <f t="shared" si="6"/>
        <v>242.4</v>
      </c>
      <c r="H20" s="13">
        <v>198.8</v>
      </c>
      <c r="I20" s="34"/>
      <c r="J20" s="19">
        <v>198.8</v>
      </c>
      <c r="K20" s="34"/>
      <c r="L20" s="13">
        <v>198.8</v>
      </c>
      <c r="M20" s="34"/>
      <c r="N20" s="19">
        <v>198.8</v>
      </c>
      <c r="O20" s="34"/>
    </row>
    <row r="21" spans="1:15" ht="14.25" customHeight="1">
      <c r="A21" s="45" t="s">
        <v>9</v>
      </c>
      <c r="B21" s="12">
        <v>230</v>
      </c>
      <c r="C21" s="13">
        <v>251</v>
      </c>
      <c r="D21" s="34">
        <f t="shared" si="5"/>
        <v>109.1</v>
      </c>
      <c r="E21" s="12">
        <v>193</v>
      </c>
      <c r="F21" s="13">
        <v>225</v>
      </c>
      <c r="G21" s="34">
        <f t="shared" si="6"/>
        <v>116.6</v>
      </c>
      <c r="H21" s="13">
        <v>251</v>
      </c>
      <c r="I21" s="34">
        <f t="shared" si="7"/>
        <v>100</v>
      </c>
      <c r="J21" s="19">
        <v>251</v>
      </c>
      <c r="K21" s="34">
        <f t="shared" si="8"/>
        <v>100</v>
      </c>
      <c r="L21" s="13">
        <v>251</v>
      </c>
      <c r="M21" s="34">
        <f t="shared" si="9"/>
        <v>100</v>
      </c>
      <c r="N21" s="19">
        <v>251</v>
      </c>
      <c r="O21" s="34">
        <f t="shared" si="10"/>
        <v>100</v>
      </c>
    </row>
    <row r="22" spans="1:15" ht="15.75" customHeight="1">
      <c r="A22" s="39" t="s">
        <v>0</v>
      </c>
      <c r="B22" s="41">
        <f>SUM(B23:B24)</f>
        <v>0</v>
      </c>
      <c r="C22" s="41">
        <f>SUM(C23:C24)</f>
        <v>0</v>
      </c>
      <c r="D22" s="44" t="e">
        <f>ROUND(C22/B22*100,1)</f>
        <v>#DIV/0!</v>
      </c>
      <c r="E22" s="41">
        <f t="shared" ref="E22:F22" si="11">SUM(E23:E24)</f>
        <v>0</v>
      </c>
      <c r="F22" s="41">
        <f t="shared" si="11"/>
        <v>0</v>
      </c>
      <c r="G22" s="44" t="e">
        <f>ROUND(F22/E22*100,1)</f>
        <v>#DIV/0!</v>
      </c>
      <c r="H22" s="41">
        <f>SUM(H23:H24)</f>
        <v>0</v>
      </c>
      <c r="I22" s="44" t="e">
        <f>ROUND(H22/C22*100,1)</f>
        <v>#DIV/0!</v>
      </c>
      <c r="J22" s="42">
        <f>SUM(J23:J24)</f>
        <v>0</v>
      </c>
      <c r="K22" s="44" t="e">
        <f>ROUND(J22/H22*100,1)</f>
        <v>#DIV/0!</v>
      </c>
      <c r="L22" s="41">
        <f>SUM(L23:L24)</f>
        <v>0</v>
      </c>
      <c r="M22" s="44" t="e">
        <f>ROUND(L22/J22*100,1)</f>
        <v>#DIV/0!</v>
      </c>
      <c r="N22" s="42">
        <f>SUM(N23:N24)</f>
        <v>0</v>
      </c>
      <c r="O22" s="44" t="e">
        <f>ROUND(N22/L22*100,1)</f>
        <v>#DIV/0!</v>
      </c>
    </row>
    <row r="23" spans="1:15" ht="22.5" customHeight="1">
      <c r="A23" s="45" t="str">
        <f>'[1]фонд начисленной заработной'!A23</f>
        <v>(наименование предприятия, организации)</v>
      </c>
      <c r="B23" s="12"/>
      <c r="C23" s="13"/>
      <c r="D23" s="34" t="e">
        <f t="shared" ref="D23:D24" si="12">ROUND(C23/B23*100,1)</f>
        <v>#DIV/0!</v>
      </c>
      <c r="E23" s="12"/>
      <c r="F23" s="13"/>
      <c r="G23" s="34" t="e">
        <f t="shared" ref="G23:G24" si="13">ROUND(F23/E23*100,1)</f>
        <v>#DIV/0!</v>
      </c>
      <c r="H23" s="13"/>
      <c r="I23" s="34" t="e">
        <f t="shared" ref="I23:I24" si="14">ROUND(H23/C23*100,1)</f>
        <v>#DIV/0!</v>
      </c>
      <c r="J23" s="19"/>
      <c r="K23" s="34" t="e">
        <f t="shared" ref="K23:K24" si="15">ROUND(J23/H23*100,1)</f>
        <v>#DIV/0!</v>
      </c>
      <c r="L23" s="13"/>
      <c r="M23" s="34" t="e">
        <f t="shared" ref="M23:M24" si="16">ROUND(L23/J23*100,1)</f>
        <v>#DIV/0!</v>
      </c>
      <c r="N23" s="19"/>
      <c r="O23" s="34" t="e">
        <f t="shared" ref="O23:O24" si="17">ROUND(N23/L23*100,1)</f>
        <v>#DIV/0!</v>
      </c>
    </row>
    <row r="24" spans="1:15" ht="14.25" customHeight="1">
      <c r="A24" s="45" t="str">
        <f>'[1]фонд начисленной заработной'!A24</f>
        <v>(наименование предприятия, организации)</v>
      </c>
      <c r="B24" s="12"/>
      <c r="C24" s="13"/>
      <c r="D24" s="34" t="e">
        <f t="shared" si="12"/>
        <v>#DIV/0!</v>
      </c>
      <c r="E24" s="12"/>
      <c r="F24" s="13"/>
      <c r="G24" s="34" t="e">
        <f t="shared" si="13"/>
        <v>#DIV/0!</v>
      </c>
      <c r="H24" s="13"/>
      <c r="I24" s="34" t="e">
        <f t="shared" si="14"/>
        <v>#DIV/0!</v>
      </c>
      <c r="J24" s="19"/>
      <c r="K24" s="34" t="e">
        <f t="shared" si="15"/>
        <v>#DIV/0!</v>
      </c>
      <c r="L24" s="13"/>
      <c r="M24" s="34" t="e">
        <f t="shared" si="16"/>
        <v>#DIV/0!</v>
      </c>
      <c r="N24" s="19"/>
      <c r="O24" s="34" t="e">
        <f t="shared" si="17"/>
        <v>#DIV/0!</v>
      </c>
    </row>
    <row r="25" spans="1:15" ht="15.75" customHeight="1">
      <c r="A25" s="39" t="s">
        <v>1</v>
      </c>
      <c r="B25" s="47">
        <f>B27+B29+B32+B35+B38+B41+B44+B47+B50+B53+B56+B59+B62+B65+B68+B71+B74+B77+B80+B83+B86+B89+J88+B92</f>
        <v>150</v>
      </c>
      <c r="C25" s="47">
        <f>C27+C29+C32+C35+C38+C41+C44+C47+C50+C53+C56+C59+C62+C65+C68+C71+C74+C77+C80+C83+C86+C89+C92</f>
        <v>168.6</v>
      </c>
      <c r="D25" s="44">
        <f>ROUND(C25/B25*100,1)</f>
        <v>112.4</v>
      </c>
      <c r="E25" s="47">
        <f>E27+E29+E32+E35+E38+E41+E44+E47+E50+E53+E56+E59+E62+E65+E68+E71+E74+E77+E80+E83+E86+E89+E92</f>
        <v>164</v>
      </c>
      <c r="F25" s="47">
        <f>F27+F29+F32+F35+F38+F41+F44+F47+F50+F53+F56+F59+F62+F65+F68+F71+F74+F77+F80+F83+F86+F89+F92</f>
        <v>235</v>
      </c>
      <c r="G25" s="44">
        <f>ROUND(F25/E25*100,1)</f>
        <v>143.30000000000001</v>
      </c>
      <c r="H25" s="48">
        <f>H27+H29+H32+H35+H38+H41+H44+H47+H50+H53+H56+H59+H62+H65+H68+H71+H74+H77+H80+H83+H86+H89+H92</f>
        <v>220</v>
      </c>
      <c r="I25" s="44">
        <f>ROUND(H25/C25*100,1)</f>
        <v>130.5</v>
      </c>
      <c r="J25" s="49">
        <f>J27+J29+J32+J35+J38+J41+J44+J47+J50+J53+J56+J59+J62+J65+J68+J71+J74+J77+J80+J83+J86+J89+J92</f>
        <v>218</v>
      </c>
      <c r="K25" s="44">
        <f>ROUND(J25/H25*100,1)</f>
        <v>99.1</v>
      </c>
      <c r="L25" s="102">
        <f>L27+L29+L32+L35+L38+L41+L44+L47+L50+L53+L56+L59+L62+L65+L68+L71+L74+L77+L80+L83+L86+L89+L92</f>
        <v>218</v>
      </c>
      <c r="M25" s="44">
        <f>ROUND(L25/J25*100,1)</f>
        <v>100</v>
      </c>
      <c r="N25" s="50">
        <f>N27+N29+N32+N35+N38+N41+N44+N47+N50+N53+N56+N59+N62+N65+N68+N71+N74+N77+N80+N83+N86+N89+N92</f>
        <v>218</v>
      </c>
      <c r="O25" s="44">
        <f>ROUND(N25/L25*100,1)</f>
        <v>100</v>
      </c>
    </row>
    <row r="26" spans="1:15" ht="15.75" customHeight="1">
      <c r="A26" s="51" t="s">
        <v>2</v>
      </c>
      <c r="B26" s="55"/>
      <c r="C26" s="53"/>
      <c r="D26" s="54"/>
      <c r="E26" s="55"/>
      <c r="F26" s="53"/>
      <c r="G26" s="54"/>
      <c r="H26" s="53"/>
      <c r="I26" s="54"/>
      <c r="J26" s="56"/>
      <c r="K26" s="54"/>
      <c r="L26" s="53"/>
      <c r="M26" s="54"/>
      <c r="N26" s="56"/>
      <c r="O26" s="54"/>
    </row>
    <row r="27" spans="1:15" ht="13.5" customHeight="1">
      <c r="A27" s="57" t="s">
        <v>26</v>
      </c>
      <c r="B27" s="58">
        <f>SUM(B28:B28)</f>
        <v>130</v>
      </c>
      <c r="C27" s="58">
        <f>SUM(C28:C28)</f>
        <v>149</v>
      </c>
      <c r="D27" s="59">
        <f>ROUND(C27/B27*100,1)</f>
        <v>114.6</v>
      </c>
      <c r="E27" s="60">
        <f>SUM(E28:E28)</f>
        <v>147</v>
      </c>
      <c r="F27" s="61">
        <f>SUM(F28:F28)</f>
        <v>215</v>
      </c>
      <c r="G27" s="59">
        <f>ROUND(F27/E27*100,1)</f>
        <v>146.30000000000001</v>
      </c>
      <c r="H27" s="61">
        <f>SUM(H28:H28)</f>
        <v>200</v>
      </c>
      <c r="I27" s="59">
        <f>ROUND(H27/C27*100,1)</f>
        <v>134.19999999999999</v>
      </c>
      <c r="J27" s="62">
        <f>SUM(J28:J28)</f>
        <v>200</v>
      </c>
      <c r="K27" s="59">
        <f>ROUND(J27/H27*100,1)</f>
        <v>100</v>
      </c>
      <c r="L27" s="61">
        <f>SUM(L28:L28)</f>
        <v>200</v>
      </c>
      <c r="M27" s="59">
        <f>ROUND(L27/J27*100,1)</f>
        <v>100</v>
      </c>
      <c r="N27" s="62">
        <f>SUM(N28:N28)</f>
        <v>200</v>
      </c>
      <c r="O27" s="59">
        <f>ROUND(N27/L27*100,1)</f>
        <v>100</v>
      </c>
    </row>
    <row r="28" spans="1:15" ht="16.5" customHeight="1">
      <c r="A28" s="45" t="str">
        <f>'[1]фонд начисленной заработной'!A28</f>
        <v>ООО "Курскзернопром"</v>
      </c>
      <c r="B28" s="12">
        <v>130</v>
      </c>
      <c r="C28" s="13">
        <v>149</v>
      </c>
      <c r="D28" s="34">
        <f t="shared" ref="D28:D91" si="18">ROUND(C28/B28*100,1)</f>
        <v>114.6</v>
      </c>
      <c r="E28" s="12">
        <v>147</v>
      </c>
      <c r="F28" s="13">
        <v>215</v>
      </c>
      <c r="G28" s="34">
        <f t="shared" ref="G28" si="19">ROUND(F28/E28*100,1)</f>
        <v>146.30000000000001</v>
      </c>
      <c r="H28" s="13">
        <v>200</v>
      </c>
      <c r="I28" s="34">
        <f t="shared" ref="I28" si="20">ROUND(H28/C28*100,1)</f>
        <v>134.19999999999999</v>
      </c>
      <c r="J28" s="19">
        <v>200</v>
      </c>
      <c r="K28" s="59">
        <f>ROUND(J28/H28*100,1)</f>
        <v>100</v>
      </c>
      <c r="L28" s="13">
        <v>200</v>
      </c>
      <c r="M28" s="34">
        <f t="shared" ref="M28" si="21">ROUND(L28/J28*100,1)</f>
        <v>100</v>
      </c>
      <c r="N28" s="19">
        <v>200</v>
      </c>
      <c r="O28" s="34">
        <f t="shared" ref="O28" si="22">ROUND(N28/L28*100,1)</f>
        <v>100</v>
      </c>
    </row>
    <row r="29" spans="1:15" ht="14.25" customHeight="1">
      <c r="A29" s="57" t="s">
        <v>27</v>
      </c>
      <c r="B29" s="58">
        <f>SUM(B30:B31)</f>
        <v>0</v>
      </c>
      <c r="C29" s="61">
        <f>SUM(C30:C31)</f>
        <v>0</v>
      </c>
      <c r="D29" s="59" t="e">
        <f t="shared" si="18"/>
        <v>#DIV/0!</v>
      </c>
      <c r="E29" s="60">
        <f t="shared" ref="E29:F29" si="23">SUM(E30:E31)</f>
        <v>0</v>
      </c>
      <c r="F29" s="61">
        <f t="shared" si="23"/>
        <v>0</v>
      </c>
      <c r="G29" s="59" t="e">
        <f>ROUND(F29/E29*100,1)</f>
        <v>#DIV/0!</v>
      </c>
      <c r="H29" s="61">
        <f>SUM(H30:H31)</f>
        <v>0</v>
      </c>
      <c r="I29" s="59" t="e">
        <f>ROUND(H29/C29*100,1)</f>
        <v>#DIV/0!</v>
      </c>
      <c r="J29" s="62">
        <f>SUM(J30:J31)</f>
        <v>0</v>
      </c>
      <c r="K29" s="59" t="e">
        <f>ROUND(J29/H29*100,1)</f>
        <v>#DIV/0!</v>
      </c>
      <c r="L29" s="61">
        <f>SUM(L30:L31)</f>
        <v>0</v>
      </c>
      <c r="M29" s="59" t="e">
        <f>ROUND(L29/J29*100,1)</f>
        <v>#DIV/0!</v>
      </c>
      <c r="N29" s="62">
        <f>SUM(N30:N31)</f>
        <v>0</v>
      </c>
      <c r="O29" s="59" t="e">
        <f>ROUND(N29/L29*100,1)</f>
        <v>#DIV/0!</v>
      </c>
    </row>
    <row r="30" spans="1:15" ht="13.5" customHeight="1">
      <c r="A30" s="45">
        <f>'[1]фонд начисленной заработной'!A30</f>
        <v>0</v>
      </c>
      <c r="B30" s="12"/>
      <c r="C30" s="13"/>
      <c r="D30" s="34" t="e">
        <f t="shared" si="18"/>
        <v>#DIV/0!</v>
      </c>
      <c r="E30" s="12"/>
      <c r="F30" s="13"/>
      <c r="G30" s="34" t="e">
        <f t="shared" ref="G30:G31" si="24">ROUND(F30/E30*100,1)</f>
        <v>#DIV/0!</v>
      </c>
      <c r="H30" s="13"/>
      <c r="I30" s="34" t="e">
        <f t="shared" ref="I30:I31" si="25">ROUND(H30/C30*100,1)</f>
        <v>#DIV/0!</v>
      </c>
      <c r="J30" s="19"/>
      <c r="K30" s="34" t="e">
        <f t="shared" ref="K30:K31" si="26">ROUND(J30/H30*100,1)</f>
        <v>#DIV/0!</v>
      </c>
      <c r="L30" s="13"/>
      <c r="M30" s="34" t="e">
        <f t="shared" ref="M30:M31" si="27">ROUND(L30/J30*100,1)</f>
        <v>#DIV/0!</v>
      </c>
      <c r="N30" s="19"/>
      <c r="O30" s="34" t="e">
        <f t="shared" ref="O30:O31" si="28">ROUND(N30/L30*100,1)</f>
        <v>#DIV/0!</v>
      </c>
    </row>
    <row r="31" spans="1:15" ht="14.25" customHeight="1">
      <c r="A31" s="45">
        <f>'[1]фонд начисленной заработной'!A31</f>
        <v>0</v>
      </c>
      <c r="B31" s="12"/>
      <c r="C31" s="13"/>
      <c r="D31" s="34" t="e">
        <f t="shared" si="18"/>
        <v>#DIV/0!</v>
      </c>
      <c r="E31" s="12"/>
      <c r="F31" s="13"/>
      <c r="G31" s="34" t="e">
        <f t="shared" si="24"/>
        <v>#DIV/0!</v>
      </c>
      <c r="H31" s="13"/>
      <c r="I31" s="34" t="e">
        <f t="shared" si="25"/>
        <v>#DIV/0!</v>
      </c>
      <c r="J31" s="19"/>
      <c r="K31" s="34" t="e">
        <f t="shared" si="26"/>
        <v>#DIV/0!</v>
      </c>
      <c r="L31" s="13"/>
      <c r="M31" s="34" t="e">
        <f t="shared" si="27"/>
        <v>#DIV/0!</v>
      </c>
      <c r="N31" s="19"/>
      <c r="O31" s="34" t="e">
        <f t="shared" si="28"/>
        <v>#DIV/0!</v>
      </c>
    </row>
    <row r="32" spans="1:15" ht="15" customHeight="1">
      <c r="A32" s="57" t="s">
        <v>28</v>
      </c>
      <c r="B32" s="58">
        <f>SUM(B33:B34)</f>
        <v>0</v>
      </c>
      <c r="C32" s="58">
        <f>SUM(C33:C34)</f>
        <v>0</v>
      </c>
      <c r="D32" s="59" t="e">
        <f t="shared" si="18"/>
        <v>#DIV/0!</v>
      </c>
      <c r="E32" s="60">
        <v>0</v>
      </c>
      <c r="F32" s="61">
        <v>0</v>
      </c>
      <c r="G32" s="59" t="e">
        <f>ROUND(F32/E32*100,1)</f>
        <v>#DIV/0!</v>
      </c>
      <c r="H32" s="61">
        <f>SUM(H33:H34)</f>
        <v>0</v>
      </c>
      <c r="I32" s="59" t="e">
        <f>ROUND(H32/C32*100,1)</f>
        <v>#DIV/0!</v>
      </c>
      <c r="J32" s="62">
        <f>SUM(J33:J34)</f>
        <v>0</v>
      </c>
      <c r="K32" s="59" t="e">
        <f>ROUND(J32/H32*100,1)</f>
        <v>#DIV/0!</v>
      </c>
      <c r="L32" s="61">
        <f>SUM(L33:L34)</f>
        <v>0</v>
      </c>
      <c r="M32" s="59" t="e">
        <f>ROUND(L32/J32*100,1)</f>
        <v>#DIV/0!</v>
      </c>
      <c r="N32" s="64">
        <f>SUM(N33:N34)</f>
        <v>0</v>
      </c>
      <c r="O32" s="59" t="e">
        <f>ROUND(N32/L32*100,1)</f>
        <v>#DIV/0!</v>
      </c>
    </row>
    <row r="33" spans="1:27" ht="14.25" customHeight="1">
      <c r="A33" s="45">
        <f>'[1]фонд начисленной заработной'!A33</f>
        <v>0</v>
      </c>
      <c r="B33" s="12"/>
      <c r="C33" s="13"/>
      <c r="D33" s="34" t="e">
        <f t="shared" si="18"/>
        <v>#DIV/0!</v>
      </c>
      <c r="E33" s="12"/>
      <c r="F33" s="13"/>
      <c r="G33" s="34" t="e">
        <f t="shared" ref="G33:G96" si="29">ROUND(F33/E33*100,1)</f>
        <v>#DIV/0!</v>
      </c>
      <c r="H33" s="13"/>
      <c r="I33" s="34" t="e">
        <f t="shared" ref="I33:I96" si="30">ROUND(H33/C33*100,1)</f>
        <v>#DIV/0!</v>
      </c>
      <c r="J33" s="19"/>
      <c r="K33" s="34" t="e">
        <f t="shared" ref="K33:K96" si="31">ROUND(J33/H33*100,1)</f>
        <v>#DIV/0!</v>
      </c>
      <c r="L33" s="13"/>
      <c r="M33" s="34" t="e">
        <f t="shared" ref="M33:M96" si="32">ROUND(L33/J33*100,1)</f>
        <v>#DIV/0!</v>
      </c>
      <c r="N33" s="19"/>
      <c r="O33" s="34" t="e">
        <f t="shared" ref="O33:O96" si="33">ROUND(N33/L33*100,1)</f>
        <v>#DIV/0!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4.25" customHeight="1">
      <c r="A34" s="45">
        <f>'[1]фонд начисленной заработной'!A34</f>
        <v>0</v>
      </c>
      <c r="B34" s="12"/>
      <c r="C34" s="13"/>
      <c r="D34" s="34" t="e">
        <f t="shared" si="18"/>
        <v>#DIV/0!</v>
      </c>
      <c r="E34" s="12"/>
      <c r="F34" s="13"/>
      <c r="G34" s="34" t="e">
        <f t="shared" si="29"/>
        <v>#DIV/0!</v>
      </c>
      <c r="H34" s="13"/>
      <c r="I34" s="34" t="e">
        <f t="shared" si="30"/>
        <v>#DIV/0!</v>
      </c>
      <c r="J34" s="19"/>
      <c r="K34" s="34" t="e">
        <f t="shared" si="31"/>
        <v>#DIV/0!</v>
      </c>
      <c r="L34" s="13"/>
      <c r="M34" s="34" t="e">
        <f t="shared" si="32"/>
        <v>#DIV/0!</v>
      </c>
      <c r="N34" s="19"/>
      <c r="O34" s="34" t="e">
        <f t="shared" si="33"/>
        <v>#DIV/0!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>
      <c r="A35" s="57" t="s">
        <v>29</v>
      </c>
      <c r="B35" s="58">
        <f>SUM(B36:B37)</f>
        <v>11</v>
      </c>
      <c r="C35" s="58">
        <f>SUM(C36:C37)</f>
        <v>11</v>
      </c>
      <c r="D35" s="59">
        <f t="shared" si="18"/>
        <v>100</v>
      </c>
      <c r="E35" s="60">
        <f>SUM(E36:E37)</f>
        <v>8</v>
      </c>
      <c r="F35" s="61">
        <f>SUM(F36:F37)</f>
        <v>11</v>
      </c>
      <c r="G35" s="59">
        <f t="shared" si="29"/>
        <v>137.5</v>
      </c>
      <c r="H35" s="61">
        <f>SUM(H36:H37)</f>
        <v>11</v>
      </c>
      <c r="I35" s="59">
        <f t="shared" si="30"/>
        <v>100</v>
      </c>
      <c r="J35" s="62">
        <f>SUM(J36:J37)</f>
        <v>9</v>
      </c>
      <c r="K35" s="59">
        <f t="shared" si="31"/>
        <v>81.8</v>
      </c>
      <c r="L35" s="61">
        <f>SUM(L36:L37)</f>
        <v>9</v>
      </c>
      <c r="M35" s="59">
        <f t="shared" si="32"/>
        <v>100</v>
      </c>
      <c r="N35" s="62">
        <f>SUM(N36:N37)</f>
        <v>9</v>
      </c>
      <c r="O35" s="59">
        <f t="shared" si="33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>
      <c r="A36" s="45" t="str">
        <f>'[1]фонд начисленной заработной'!A36</f>
        <v>МУ БО «Ромашка»</v>
      </c>
      <c r="B36" s="12">
        <v>11</v>
      </c>
      <c r="C36" s="13">
        <v>11</v>
      </c>
      <c r="D36" s="34">
        <f t="shared" si="18"/>
        <v>100</v>
      </c>
      <c r="E36" s="12">
        <v>8</v>
      </c>
      <c r="F36" s="13">
        <v>11</v>
      </c>
      <c r="G36" s="34">
        <f t="shared" si="29"/>
        <v>137.5</v>
      </c>
      <c r="H36" s="13">
        <v>11</v>
      </c>
      <c r="I36" s="34">
        <f t="shared" si="30"/>
        <v>100</v>
      </c>
      <c r="J36" s="19">
        <v>9</v>
      </c>
      <c r="K36" s="34">
        <f t="shared" si="31"/>
        <v>81.8</v>
      </c>
      <c r="L36" s="13">
        <v>9</v>
      </c>
      <c r="M36" s="34">
        <f t="shared" si="32"/>
        <v>100</v>
      </c>
      <c r="N36" s="19">
        <v>9</v>
      </c>
      <c r="O36" s="34">
        <f t="shared" si="33"/>
        <v>100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>
      <c r="A37" s="45">
        <f>'[1]фонд начисленной заработной'!A37</f>
        <v>0</v>
      </c>
      <c r="B37" s="12"/>
      <c r="C37" s="13"/>
      <c r="D37" s="34" t="e">
        <f t="shared" si="18"/>
        <v>#DIV/0!</v>
      </c>
      <c r="E37" s="12"/>
      <c r="F37" s="13"/>
      <c r="G37" s="34" t="e">
        <f t="shared" si="29"/>
        <v>#DIV/0!</v>
      </c>
      <c r="H37" s="13"/>
      <c r="I37" s="34" t="e">
        <f t="shared" si="30"/>
        <v>#DIV/0!</v>
      </c>
      <c r="J37" s="19"/>
      <c r="K37" s="34" t="e">
        <f t="shared" si="31"/>
        <v>#DIV/0!</v>
      </c>
      <c r="L37" s="13"/>
      <c r="M37" s="34" t="e">
        <f t="shared" si="32"/>
        <v>#DIV/0!</v>
      </c>
      <c r="N37" s="19"/>
      <c r="O37" s="34" t="e">
        <f t="shared" si="33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>
      <c r="A38" s="57" t="s">
        <v>30</v>
      </c>
      <c r="B38" s="58">
        <f>SUM(B39:B40)</f>
        <v>0</v>
      </c>
      <c r="C38" s="58">
        <f>SUM(C39:C40)</f>
        <v>0</v>
      </c>
      <c r="D38" s="59" t="e">
        <f t="shared" si="18"/>
        <v>#DIV/0!</v>
      </c>
      <c r="E38" s="58">
        <f>SUM(E39:E40)</f>
        <v>0</v>
      </c>
      <c r="F38" s="58">
        <f>SUM(F39:F40)</f>
        <v>0</v>
      </c>
      <c r="G38" s="59" t="e">
        <f t="shared" si="29"/>
        <v>#DIV/0!</v>
      </c>
      <c r="H38" s="58">
        <f>SUM(H39:H40)</f>
        <v>0</v>
      </c>
      <c r="I38" s="59" t="e">
        <f t="shared" si="30"/>
        <v>#DIV/0!</v>
      </c>
      <c r="J38" s="64">
        <f>SUM(J39:J40)</f>
        <v>0</v>
      </c>
      <c r="K38" s="59" t="e">
        <f t="shared" si="31"/>
        <v>#DIV/0!</v>
      </c>
      <c r="L38" s="58">
        <f>SUM(L39:L40)</f>
        <v>0</v>
      </c>
      <c r="M38" s="59" t="e">
        <f t="shared" si="32"/>
        <v>#DIV/0!</v>
      </c>
      <c r="N38" s="64">
        <f>SUM(N39:N40)</f>
        <v>0</v>
      </c>
      <c r="O38" s="59" t="e">
        <f t="shared" si="33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>
      <c r="A39" s="45">
        <f>'[1]фонд начисленной заработной'!A39</f>
        <v>0</v>
      </c>
      <c r="B39" s="12"/>
      <c r="C39" s="13"/>
      <c r="D39" s="34" t="e">
        <f t="shared" si="18"/>
        <v>#DIV/0!</v>
      </c>
      <c r="E39" s="12"/>
      <c r="F39" s="13"/>
      <c r="G39" s="34" t="e">
        <f t="shared" si="29"/>
        <v>#DIV/0!</v>
      </c>
      <c r="H39" s="13"/>
      <c r="I39" s="34" t="e">
        <f t="shared" si="30"/>
        <v>#DIV/0!</v>
      </c>
      <c r="J39" s="19"/>
      <c r="K39" s="34" t="e">
        <f t="shared" si="31"/>
        <v>#DIV/0!</v>
      </c>
      <c r="L39" s="13"/>
      <c r="M39" s="34" t="e">
        <f t="shared" si="32"/>
        <v>#DIV/0!</v>
      </c>
      <c r="N39" s="19"/>
      <c r="O39" s="34" t="e">
        <f t="shared" si="33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53.25" customHeight="1">
      <c r="A40" s="45">
        <f>'[1]фонд начисленной заработной'!A40</f>
        <v>0</v>
      </c>
      <c r="B40" s="12"/>
      <c r="C40" s="13"/>
      <c r="D40" s="34" t="e">
        <f t="shared" si="18"/>
        <v>#DIV/0!</v>
      </c>
      <c r="E40" s="12"/>
      <c r="F40" s="13"/>
      <c r="G40" s="34" t="e">
        <f t="shared" si="29"/>
        <v>#DIV/0!</v>
      </c>
      <c r="H40" s="13"/>
      <c r="I40" s="34" t="e">
        <f t="shared" si="30"/>
        <v>#DIV/0!</v>
      </c>
      <c r="J40" s="19"/>
      <c r="K40" s="34" t="e">
        <f t="shared" si="31"/>
        <v>#DIV/0!</v>
      </c>
      <c r="L40" s="13"/>
      <c r="M40" s="34" t="e">
        <f t="shared" si="32"/>
        <v>#DIV/0!</v>
      </c>
      <c r="N40" s="19"/>
      <c r="O40" s="34" t="e">
        <f t="shared" si="33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48.75">
      <c r="A41" s="57" t="s">
        <v>31</v>
      </c>
      <c r="B41" s="58">
        <f>SUM(B42:B43)</f>
        <v>0</v>
      </c>
      <c r="C41" s="58">
        <f>SUM(C42:C43)</f>
        <v>0</v>
      </c>
      <c r="D41" s="59" t="e">
        <f t="shared" si="18"/>
        <v>#DIV/0!</v>
      </c>
      <c r="E41" s="58">
        <f>SUM(E42:E43)</f>
        <v>0</v>
      </c>
      <c r="F41" s="58">
        <f>SUM(F42:F43)</f>
        <v>0</v>
      </c>
      <c r="G41" s="59" t="e">
        <f t="shared" si="29"/>
        <v>#DIV/0!</v>
      </c>
      <c r="H41" s="58">
        <f>SUM(H42:H43)</f>
        <v>0</v>
      </c>
      <c r="I41" s="59" t="e">
        <f t="shared" si="30"/>
        <v>#DIV/0!</v>
      </c>
      <c r="J41" s="64">
        <f>SUM(J42:J43)</f>
        <v>0</v>
      </c>
      <c r="K41" s="59" t="e">
        <f t="shared" si="31"/>
        <v>#DIV/0!</v>
      </c>
      <c r="L41" s="58">
        <f>SUM(L42:L43)</f>
        <v>0</v>
      </c>
      <c r="M41" s="59" t="e">
        <f t="shared" si="32"/>
        <v>#DIV/0!</v>
      </c>
      <c r="N41" s="64">
        <f>SUM(N42:N43)</f>
        <v>0</v>
      </c>
      <c r="O41" s="59" t="e">
        <f t="shared" si="33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>
      <c r="A42" s="45" t="str">
        <f>'[1]фонд начисленной заработной'!A42</f>
        <v>(наименование предприятия, организации)</v>
      </c>
      <c r="B42" s="12"/>
      <c r="C42" s="13"/>
      <c r="D42" s="34" t="e">
        <f t="shared" si="18"/>
        <v>#DIV/0!</v>
      </c>
      <c r="E42" s="12"/>
      <c r="F42" s="13"/>
      <c r="G42" s="34" t="e">
        <f t="shared" si="29"/>
        <v>#DIV/0!</v>
      </c>
      <c r="H42" s="13"/>
      <c r="I42" s="34" t="e">
        <f t="shared" si="30"/>
        <v>#DIV/0!</v>
      </c>
      <c r="J42" s="19"/>
      <c r="K42" s="34" t="e">
        <f t="shared" si="31"/>
        <v>#DIV/0!</v>
      </c>
      <c r="L42" s="13"/>
      <c r="M42" s="34" t="e">
        <f t="shared" si="32"/>
        <v>#DIV/0!</v>
      </c>
      <c r="N42" s="19"/>
      <c r="O42" s="34" t="e">
        <f t="shared" si="33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7.25" customHeight="1">
      <c r="A43" s="45" t="str">
        <f>'[1]фонд начисленной заработной'!A43</f>
        <v>(наименование предприятия, организации)</v>
      </c>
      <c r="B43" s="12"/>
      <c r="C43" s="13"/>
      <c r="D43" s="34" t="e">
        <f t="shared" si="18"/>
        <v>#DIV/0!</v>
      </c>
      <c r="E43" s="12"/>
      <c r="F43" s="13"/>
      <c r="G43" s="34" t="e">
        <f t="shared" si="29"/>
        <v>#DIV/0!</v>
      </c>
      <c r="H43" s="13"/>
      <c r="I43" s="34" t="e">
        <f t="shared" si="30"/>
        <v>#DIV/0!</v>
      </c>
      <c r="J43" s="19"/>
      <c r="K43" s="34" t="e">
        <f t="shared" si="31"/>
        <v>#DIV/0!</v>
      </c>
      <c r="L43" s="13"/>
      <c r="M43" s="34" t="e">
        <f t="shared" si="32"/>
        <v>#DIV/0!</v>
      </c>
      <c r="N43" s="19"/>
      <c r="O43" s="34" t="e">
        <f t="shared" si="33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24.75">
      <c r="A44" s="57" t="s">
        <v>32</v>
      </c>
      <c r="B44" s="58">
        <f>SUM(B45:B46)</f>
        <v>0</v>
      </c>
      <c r="C44" s="58">
        <f>SUM(C45:C46)</f>
        <v>0</v>
      </c>
      <c r="D44" s="59" t="e">
        <f t="shared" si="18"/>
        <v>#DIV/0!</v>
      </c>
      <c r="E44" s="58">
        <f>SUM(E45:E46)</f>
        <v>0</v>
      </c>
      <c r="F44" s="58">
        <f>SUM(F45:F46)</f>
        <v>0</v>
      </c>
      <c r="G44" s="59" t="e">
        <f t="shared" si="29"/>
        <v>#DIV/0!</v>
      </c>
      <c r="H44" s="58">
        <f>SUM(H45:H46)</f>
        <v>0</v>
      </c>
      <c r="I44" s="59" t="e">
        <f t="shared" si="30"/>
        <v>#DIV/0!</v>
      </c>
      <c r="J44" s="64">
        <f>SUM(J45:J46)</f>
        <v>0</v>
      </c>
      <c r="K44" s="59" t="e">
        <f t="shared" si="31"/>
        <v>#DIV/0!</v>
      </c>
      <c r="L44" s="58">
        <f>SUM(L45:L46)</f>
        <v>0</v>
      </c>
      <c r="M44" s="59" t="e">
        <f t="shared" si="32"/>
        <v>#DIV/0!</v>
      </c>
      <c r="N44" s="64">
        <f>SUM(N45:N46)</f>
        <v>0</v>
      </c>
      <c r="O44" s="59" t="e">
        <f t="shared" si="33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>
      <c r="A45" s="45" t="str">
        <f>'[1]фонд начисленной заработной'!A45</f>
        <v>(наименование предприятия, организации)</v>
      </c>
      <c r="B45" s="12"/>
      <c r="C45" s="13"/>
      <c r="D45" s="34" t="e">
        <f t="shared" si="18"/>
        <v>#DIV/0!</v>
      </c>
      <c r="E45" s="12"/>
      <c r="F45" s="13"/>
      <c r="G45" s="34" t="e">
        <f t="shared" si="29"/>
        <v>#DIV/0!</v>
      </c>
      <c r="H45" s="13"/>
      <c r="I45" s="34" t="e">
        <f t="shared" si="30"/>
        <v>#DIV/0!</v>
      </c>
      <c r="J45" s="19"/>
      <c r="K45" s="34" t="e">
        <f t="shared" si="31"/>
        <v>#DIV/0!</v>
      </c>
      <c r="L45" s="13"/>
      <c r="M45" s="34" t="e">
        <f t="shared" si="32"/>
        <v>#DIV/0!</v>
      </c>
      <c r="N45" s="19"/>
      <c r="O45" s="34" t="e">
        <f t="shared" si="33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27" customHeight="1">
      <c r="A46" s="45" t="str">
        <f>'[1]фонд начисленной заработной'!A46</f>
        <v>(наименование предприятия, организации)</v>
      </c>
      <c r="B46" s="12"/>
      <c r="C46" s="13"/>
      <c r="D46" s="34" t="e">
        <f t="shared" si="18"/>
        <v>#DIV/0!</v>
      </c>
      <c r="E46" s="12"/>
      <c r="F46" s="13"/>
      <c r="G46" s="34" t="e">
        <f t="shared" si="29"/>
        <v>#DIV/0!</v>
      </c>
      <c r="H46" s="13"/>
      <c r="I46" s="34" t="e">
        <f t="shared" si="30"/>
        <v>#DIV/0!</v>
      </c>
      <c r="J46" s="19"/>
      <c r="K46" s="34" t="e">
        <f t="shared" si="31"/>
        <v>#DIV/0!</v>
      </c>
      <c r="L46" s="13"/>
      <c r="M46" s="34" t="e">
        <f t="shared" si="32"/>
        <v>#DIV/0!</v>
      </c>
      <c r="N46" s="19"/>
      <c r="O46" s="34" t="e">
        <f t="shared" si="33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24.75">
      <c r="A47" s="57" t="s">
        <v>33</v>
      </c>
      <c r="B47" s="58">
        <f>SUM(B48:B49)</f>
        <v>9</v>
      </c>
      <c r="C47" s="58">
        <f>SUM(C48:C49)</f>
        <v>8.6</v>
      </c>
      <c r="D47" s="59">
        <f t="shared" si="18"/>
        <v>95.6</v>
      </c>
      <c r="E47" s="58">
        <f>SUM(E48:E49)</f>
        <v>9</v>
      </c>
      <c r="F47" s="58">
        <f>SUM(F48:F49)</f>
        <v>9</v>
      </c>
      <c r="G47" s="59">
        <f t="shared" si="29"/>
        <v>100</v>
      </c>
      <c r="H47" s="58">
        <f>SUM(H48:H49)</f>
        <v>9</v>
      </c>
      <c r="I47" s="59">
        <f t="shared" si="30"/>
        <v>104.7</v>
      </c>
      <c r="J47" s="64">
        <f>SUM(J48:J49)</f>
        <v>9</v>
      </c>
      <c r="K47" s="59">
        <f t="shared" si="31"/>
        <v>100</v>
      </c>
      <c r="L47" s="58">
        <f>SUM(L48:L49)</f>
        <v>9</v>
      </c>
      <c r="M47" s="59">
        <f t="shared" si="32"/>
        <v>100</v>
      </c>
      <c r="N47" s="64">
        <f>SUM(N48:N49)</f>
        <v>9</v>
      </c>
      <c r="O47" s="59">
        <f t="shared" si="33"/>
        <v>100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>
      <c r="A48" s="45" t="str">
        <f>'[1]фонд начисленной заработной'!A48</f>
        <v>Редакция газеты "Слово народа"</v>
      </c>
      <c r="B48" s="12">
        <v>9</v>
      </c>
      <c r="C48" s="13">
        <v>8.6</v>
      </c>
      <c r="D48" s="34">
        <f t="shared" si="18"/>
        <v>95.6</v>
      </c>
      <c r="E48" s="12">
        <v>9</v>
      </c>
      <c r="F48" s="13">
        <v>9</v>
      </c>
      <c r="G48" s="34">
        <f t="shared" si="29"/>
        <v>100</v>
      </c>
      <c r="H48" s="13">
        <v>9</v>
      </c>
      <c r="I48" s="34">
        <f t="shared" si="30"/>
        <v>104.7</v>
      </c>
      <c r="J48" s="19">
        <v>9</v>
      </c>
      <c r="K48" s="34">
        <f t="shared" si="31"/>
        <v>100</v>
      </c>
      <c r="L48" s="13">
        <v>9</v>
      </c>
      <c r="M48" s="34">
        <f t="shared" si="32"/>
        <v>100</v>
      </c>
      <c r="N48" s="19">
        <v>9</v>
      </c>
      <c r="O48" s="34">
        <f t="shared" si="33"/>
        <v>100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customHeight="1">
      <c r="A49" s="45" t="str">
        <f>'[1]фонд начисленной заработной'!A49</f>
        <v>(наименование предприятия, организации)</v>
      </c>
      <c r="B49" s="12"/>
      <c r="C49" s="13"/>
      <c r="D49" s="34" t="e">
        <f t="shared" si="18"/>
        <v>#DIV/0!</v>
      </c>
      <c r="E49" s="12"/>
      <c r="F49" s="13"/>
      <c r="G49" s="34" t="e">
        <f t="shared" si="29"/>
        <v>#DIV/0!</v>
      </c>
      <c r="H49" s="13"/>
      <c r="I49" s="34" t="e">
        <f t="shared" si="30"/>
        <v>#DIV/0!</v>
      </c>
      <c r="J49" s="19"/>
      <c r="K49" s="34" t="e">
        <f t="shared" si="31"/>
        <v>#DIV/0!</v>
      </c>
      <c r="L49" s="13"/>
      <c r="M49" s="34" t="e">
        <f t="shared" si="32"/>
        <v>#DIV/0!</v>
      </c>
      <c r="N49" s="19"/>
      <c r="O49" s="34" t="e">
        <f t="shared" si="33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>
      <c r="A50" s="57" t="s">
        <v>34</v>
      </c>
      <c r="B50" s="58">
        <f>SUM(B51:B52)</f>
        <v>0</v>
      </c>
      <c r="C50" s="58">
        <f>SUM(C51:C52)</f>
        <v>0</v>
      </c>
      <c r="D50" s="59" t="e">
        <f t="shared" si="18"/>
        <v>#DIV/0!</v>
      </c>
      <c r="E50" s="58">
        <f>SUM(E51:E52)</f>
        <v>0</v>
      </c>
      <c r="F50" s="58">
        <f>SUM(F51:F52)</f>
        <v>0</v>
      </c>
      <c r="G50" s="59" t="e">
        <f t="shared" si="29"/>
        <v>#DIV/0!</v>
      </c>
      <c r="H50" s="58">
        <f>SUM(H51:H52)</f>
        <v>0</v>
      </c>
      <c r="I50" s="59" t="e">
        <f t="shared" si="30"/>
        <v>#DIV/0!</v>
      </c>
      <c r="J50" s="64">
        <f>SUM(J51:J52)</f>
        <v>0</v>
      </c>
      <c r="K50" s="59" t="e">
        <f t="shared" si="31"/>
        <v>#DIV/0!</v>
      </c>
      <c r="L50" s="58">
        <f>SUM(L51:L52)</f>
        <v>0</v>
      </c>
      <c r="M50" s="59" t="e">
        <f t="shared" si="32"/>
        <v>#DIV/0!</v>
      </c>
      <c r="N50" s="64">
        <f>SUM(N51:N52)</f>
        <v>0</v>
      </c>
      <c r="O50" s="59" t="e">
        <f t="shared" si="33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>
      <c r="A51" s="45" t="str">
        <f>'[1]фонд начисленной заработной'!A51</f>
        <v>(наименование предприятия, организации)</v>
      </c>
      <c r="B51" s="12"/>
      <c r="C51" s="13"/>
      <c r="D51" s="34" t="e">
        <f t="shared" si="18"/>
        <v>#DIV/0!</v>
      </c>
      <c r="E51" s="12"/>
      <c r="F51" s="13"/>
      <c r="G51" s="34" t="e">
        <f t="shared" si="29"/>
        <v>#DIV/0!</v>
      </c>
      <c r="H51" s="13"/>
      <c r="I51" s="34" t="e">
        <f t="shared" si="30"/>
        <v>#DIV/0!</v>
      </c>
      <c r="J51" s="19"/>
      <c r="K51" s="34" t="e">
        <f t="shared" si="31"/>
        <v>#DIV/0!</v>
      </c>
      <c r="L51" s="13"/>
      <c r="M51" s="34" t="e">
        <f t="shared" si="32"/>
        <v>#DIV/0!</v>
      </c>
      <c r="N51" s="19"/>
      <c r="O51" s="34" t="e">
        <f t="shared" si="33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>
      <c r="A52" s="45" t="str">
        <f>'[1]фонд начисленной заработной'!A52</f>
        <v>(наименование предприятия, организации)</v>
      </c>
      <c r="B52" s="12"/>
      <c r="C52" s="13"/>
      <c r="D52" s="34" t="e">
        <f t="shared" si="18"/>
        <v>#DIV/0!</v>
      </c>
      <c r="E52" s="12"/>
      <c r="F52" s="13"/>
      <c r="G52" s="34" t="e">
        <f t="shared" si="29"/>
        <v>#DIV/0!</v>
      </c>
      <c r="H52" s="13"/>
      <c r="I52" s="34" t="e">
        <f t="shared" si="30"/>
        <v>#DIV/0!</v>
      </c>
      <c r="J52" s="19"/>
      <c r="K52" s="34" t="e">
        <f t="shared" si="31"/>
        <v>#DIV/0!</v>
      </c>
      <c r="L52" s="13"/>
      <c r="M52" s="34" t="e">
        <f t="shared" si="32"/>
        <v>#DIV/0!</v>
      </c>
      <c r="N52" s="19"/>
      <c r="O52" s="34" t="e">
        <f t="shared" si="33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24.75">
      <c r="A53" s="57" t="s">
        <v>35</v>
      </c>
      <c r="B53" s="58">
        <f>SUM(B54:B55)</f>
        <v>0</v>
      </c>
      <c r="C53" s="58">
        <f>SUM(C54:C55)</f>
        <v>0</v>
      </c>
      <c r="D53" s="59" t="e">
        <f t="shared" si="18"/>
        <v>#DIV/0!</v>
      </c>
      <c r="E53" s="58">
        <f>SUM(E54:E55)</f>
        <v>0</v>
      </c>
      <c r="F53" s="58">
        <f>SUM(F54:F55)</f>
        <v>0</v>
      </c>
      <c r="G53" s="59" t="e">
        <f t="shared" si="29"/>
        <v>#DIV/0!</v>
      </c>
      <c r="H53" s="58">
        <f>SUM(H54:H55)</f>
        <v>0</v>
      </c>
      <c r="I53" s="59" t="e">
        <f t="shared" si="30"/>
        <v>#DIV/0!</v>
      </c>
      <c r="J53" s="64">
        <f>SUM(J54:J55)</f>
        <v>0</v>
      </c>
      <c r="K53" s="59" t="e">
        <f t="shared" si="31"/>
        <v>#DIV/0!</v>
      </c>
      <c r="L53" s="58">
        <f>SUM(L54:L55)</f>
        <v>0</v>
      </c>
      <c r="M53" s="59" t="e">
        <f t="shared" si="32"/>
        <v>#DIV/0!</v>
      </c>
      <c r="N53" s="64">
        <f>SUM(N54:N55)</f>
        <v>0</v>
      </c>
      <c r="O53" s="59" t="e">
        <f t="shared" si="33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>
      <c r="A54" s="45" t="str">
        <f>'[1]фонд начисленной заработной'!A54</f>
        <v>(наименование предприятия, организации)</v>
      </c>
      <c r="B54" s="12"/>
      <c r="C54" s="13"/>
      <c r="D54" s="34" t="e">
        <f t="shared" si="18"/>
        <v>#DIV/0!</v>
      </c>
      <c r="E54" s="12"/>
      <c r="F54" s="13"/>
      <c r="G54" s="34" t="e">
        <f t="shared" si="29"/>
        <v>#DIV/0!</v>
      </c>
      <c r="H54" s="13"/>
      <c r="I54" s="34" t="e">
        <f t="shared" si="30"/>
        <v>#DIV/0!</v>
      </c>
      <c r="J54" s="19"/>
      <c r="K54" s="34" t="e">
        <f t="shared" si="31"/>
        <v>#DIV/0!</v>
      </c>
      <c r="L54" s="13"/>
      <c r="M54" s="34" t="e">
        <f t="shared" si="32"/>
        <v>#DIV/0!</v>
      </c>
      <c r="N54" s="19"/>
      <c r="O54" s="34" t="e">
        <f t="shared" si="33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>
      <c r="A55" s="45" t="str">
        <f>'[1]фонд начисленной заработной'!A55</f>
        <v>(наименование предприятия, организации)</v>
      </c>
      <c r="B55" s="12"/>
      <c r="C55" s="13"/>
      <c r="D55" s="34" t="e">
        <f t="shared" si="18"/>
        <v>#DIV/0!</v>
      </c>
      <c r="E55" s="12"/>
      <c r="F55" s="13"/>
      <c r="G55" s="34" t="e">
        <f t="shared" si="29"/>
        <v>#DIV/0!</v>
      </c>
      <c r="H55" s="13"/>
      <c r="I55" s="34" t="e">
        <f t="shared" si="30"/>
        <v>#DIV/0!</v>
      </c>
      <c r="J55" s="19"/>
      <c r="K55" s="34" t="e">
        <f t="shared" si="31"/>
        <v>#DIV/0!</v>
      </c>
      <c r="L55" s="13"/>
      <c r="M55" s="34" t="e">
        <f t="shared" si="32"/>
        <v>#DIV/0!</v>
      </c>
      <c r="N55" s="19"/>
      <c r="O55" s="34" t="e">
        <f t="shared" si="33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36.75">
      <c r="A56" s="57" t="s">
        <v>36</v>
      </c>
      <c r="B56" s="58">
        <f>SUM(B57:B58)</f>
        <v>0</v>
      </c>
      <c r="C56" s="58">
        <f>SUM(C57:C58)</f>
        <v>0</v>
      </c>
      <c r="D56" s="59" t="e">
        <f t="shared" si="18"/>
        <v>#DIV/0!</v>
      </c>
      <c r="E56" s="58">
        <f>SUM(E57:E58)</f>
        <v>0</v>
      </c>
      <c r="F56" s="58">
        <f>SUM(F57:F58)</f>
        <v>0</v>
      </c>
      <c r="G56" s="59" t="e">
        <f t="shared" si="29"/>
        <v>#DIV/0!</v>
      </c>
      <c r="H56" s="58">
        <f>SUM(H57:H58)</f>
        <v>0</v>
      </c>
      <c r="I56" s="59" t="e">
        <f t="shared" si="30"/>
        <v>#DIV/0!</v>
      </c>
      <c r="J56" s="64">
        <f>SUM(J57:J58)</f>
        <v>0</v>
      </c>
      <c r="K56" s="59" t="e">
        <f t="shared" si="31"/>
        <v>#DIV/0!</v>
      </c>
      <c r="L56" s="58">
        <f>SUM(L57:L58)</f>
        <v>0</v>
      </c>
      <c r="M56" s="59" t="e">
        <f t="shared" si="32"/>
        <v>#DIV/0!</v>
      </c>
      <c r="N56" s="64">
        <f>SUM(N57:N58)</f>
        <v>0</v>
      </c>
      <c r="O56" s="59" t="e">
        <f t="shared" si="33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>
      <c r="A57" s="45" t="str">
        <f>'[1]фонд начисленной заработной'!A57</f>
        <v>(наименование предприятия, организации)</v>
      </c>
      <c r="B57" s="12"/>
      <c r="C57" s="13"/>
      <c r="D57" s="34" t="e">
        <f t="shared" si="18"/>
        <v>#DIV/0!</v>
      </c>
      <c r="E57" s="12"/>
      <c r="F57" s="13"/>
      <c r="G57" s="34" t="e">
        <f t="shared" si="29"/>
        <v>#DIV/0!</v>
      </c>
      <c r="H57" s="13"/>
      <c r="I57" s="34" t="e">
        <f t="shared" si="30"/>
        <v>#DIV/0!</v>
      </c>
      <c r="J57" s="19"/>
      <c r="K57" s="34" t="e">
        <f t="shared" si="31"/>
        <v>#DIV/0!</v>
      </c>
      <c r="L57" s="13"/>
      <c r="M57" s="34" t="e">
        <f t="shared" si="32"/>
        <v>#DIV/0!</v>
      </c>
      <c r="N57" s="19"/>
      <c r="O57" s="34" t="e">
        <f t="shared" si="33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>
      <c r="A58" s="45" t="str">
        <f>'[1]фонд начисленной заработной'!A58</f>
        <v>(наименование предприятия, организации)</v>
      </c>
      <c r="B58" s="12"/>
      <c r="C58" s="13"/>
      <c r="D58" s="34" t="e">
        <f t="shared" si="18"/>
        <v>#DIV/0!</v>
      </c>
      <c r="E58" s="12"/>
      <c r="F58" s="13"/>
      <c r="G58" s="34" t="e">
        <f t="shared" si="29"/>
        <v>#DIV/0!</v>
      </c>
      <c r="H58" s="13"/>
      <c r="I58" s="34" t="e">
        <f t="shared" si="30"/>
        <v>#DIV/0!</v>
      </c>
      <c r="J58" s="19"/>
      <c r="K58" s="34" t="e">
        <f t="shared" si="31"/>
        <v>#DIV/0!</v>
      </c>
      <c r="L58" s="13"/>
      <c r="M58" s="34" t="e">
        <f t="shared" si="32"/>
        <v>#DIV/0!</v>
      </c>
      <c r="N58" s="19"/>
      <c r="O58" s="34" t="e">
        <f t="shared" si="33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24.75">
      <c r="A59" s="57" t="s">
        <v>3</v>
      </c>
      <c r="B59" s="58">
        <f>SUM(B60:B61)</f>
        <v>0</v>
      </c>
      <c r="C59" s="58">
        <f>SUM(C60:C61)</f>
        <v>0</v>
      </c>
      <c r="D59" s="59" t="e">
        <f t="shared" si="18"/>
        <v>#DIV/0!</v>
      </c>
      <c r="E59" s="58">
        <f>SUM(E60:E61)</f>
        <v>0</v>
      </c>
      <c r="F59" s="58">
        <f>SUM(F60:F61)</f>
        <v>0</v>
      </c>
      <c r="G59" s="59" t="e">
        <f t="shared" si="29"/>
        <v>#DIV/0!</v>
      </c>
      <c r="H59" s="58">
        <f>SUM(H60:H61)</f>
        <v>0</v>
      </c>
      <c r="I59" s="59" t="e">
        <f t="shared" si="30"/>
        <v>#DIV/0!</v>
      </c>
      <c r="J59" s="64">
        <f>SUM(J60:J61)</f>
        <v>0</v>
      </c>
      <c r="K59" s="59" t="e">
        <f t="shared" si="31"/>
        <v>#DIV/0!</v>
      </c>
      <c r="L59" s="58">
        <f>SUM(L60:L61)</f>
        <v>0</v>
      </c>
      <c r="M59" s="59" t="e">
        <f t="shared" si="32"/>
        <v>#DIV/0!</v>
      </c>
      <c r="N59" s="64">
        <f>SUM(N60:N61)</f>
        <v>0</v>
      </c>
      <c r="O59" s="59" t="e">
        <f t="shared" si="33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>
      <c r="A60" s="45" t="str">
        <f>'[1]фонд начисленной заработной'!A60</f>
        <v>(наименование предприятия, организации)</v>
      </c>
      <c r="B60" s="12"/>
      <c r="C60" s="13"/>
      <c r="D60" s="34" t="e">
        <f t="shared" si="18"/>
        <v>#DIV/0!</v>
      </c>
      <c r="E60" s="12"/>
      <c r="F60" s="13"/>
      <c r="G60" s="34" t="e">
        <f t="shared" si="29"/>
        <v>#DIV/0!</v>
      </c>
      <c r="H60" s="13"/>
      <c r="I60" s="34" t="e">
        <f t="shared" si="30"/>
        <v>#DIV/0!</v>
      </c>
      <c r="J60" s="19"/>
      <c r="K60" s="34" t="e">
        <f t="shared" si="31"/>
        <v>#DIV/0!</v>
      </c>
      <c r="L60" s="13"/>
      <c r="M60" s="34" t="e">
        <f t="shared" si="32"/>
        <v>#DIV/0!</v>
      </c>
      <c r="N60" s="19"/>
      <c r="O60" s="34" t="e">
        <f t="shared" si="33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>
      <c r="A61" s="45" t="str">
        <f>'[1]фонд начисленной заработной'!A61</f>
        <v>(наименование предприятия, организации)</v>
      </c>
      <c r="B61" s="12"/>
      <c r="C61" s="13"/>
      <c r="D61" s="34" t="e">
        <f t="shared" si="18"/>
        <v>#DIV/0!</v>
      </c>
      <c r="E61" s="12"/>
      <c r="F61" s="13"/>
      <c r="G61" s="34" t="e">
        <f t="shared" si="29"/>
        <v>#DIV/0!</v>
      </c>
      <c r="H61" s="13"/>
      <c r="I61" s="34" t="e">
        <f t="shared" si="30"/>
        <v>#DIV/0!</v>
      </c>
      <c r="J61" s="19"/>
      <c r="K61" s="34" t="e">
        <f t="shared" si="31"/>
        <v>#DIV/0!</v>
      </c>
      <c r="L61" s="13"/>
      <c r="M61" s="34" t="e">
        <f t="shared" si="32"/>
        <v>#DIV/0!</v>
      </c>
      <c r="N61" s="19"/>
      <c r="O61" s="34" t="e">
        <f t="shared" si="33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24.75">
      <c r="A62" s="57" t="s">
        <v>37</v>
      </c>
      <c r="B62" s="58">
        <f>SUM(B63:B64)</f>
        <v>0</v>
      </c>
      <c r="C62" s="58">
        <f>SUM(C63:C64)</f>
        <v>0</v>
      </c>
      <c r="D62" s="59" t="e">
        <f t="shared" si="18"/>
        <v>#DIV/0!</v>
      </c>
      <c r="E62" s="58">
        <f>SUM(E63:E64)</f>
        <v>0</v>
      </c>
      <c r="F62" s="58">
        <f>SUM(F63:F64)</f>
        <v>0</v>
      </c>
      <c r="G62" s="59" t="e">
        <f t="shared" si="29"/>
        <v>#DIV/0!</v>
      </c>
      <c r="H62" s="58">
        <f>SUM(H63:H64)</f>
        <v>0</v>
      </c>
      <c r="I62" s="59" t="e">
        <f t="shared" si="30"/>
        <v>#DIV/0!</v>
      </c>
      <c r="J62" s="64">
        <f>SUM(J63:J64)</f>
        <v>0</v>
      </c>
      <c r="K62" s="59" t="e">
        <f t="shared" si="31"/>
        <v>#DIV/0!</v>
      </c>
      <c r="L62" s="58">
        <f>SUM(L63:L64)</f>
        <v>0</v>
      </c>
      <c r="M62" s="59" t="e">
        <f t="shared" si="32"/>
        <v>#DIV/0!</v>
      </c>
      <c r="N62" s="64">
        <f>SUM(N63:N64)</f>
        <v>0</v>
      </c>
      <c r="O62" s="59" t="e">
        <f t="shared" si="33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>
      <c r="A63" s="45" t="str">
        <f>'[1]фонд начисленной заработной'!A63</f>
        <v>(наименование предприятия, организации)</v>
      </c>
      <c r="B63" s="12"/>
      <c r="C63" s="13"/>
      <c r="D63" s="34" t="e">
        <f t="shared" si="18"/>
        <v>#DIV/0!</v>
      </c>
      <c r="E63" s="12"/>
      <c r="F63" s="13"/>
      <c r="G63" s="34" t="e">
        <f t="shared" si="29"/>
        <v>#DIV/0!</v>
      </c>
      <c r="H63" s="13"/>
      <c r="I63" s="34" t="e">
        <f t="shared" si="30"/>
        <v>#DIV/0!</v>
      </c>
      <c r="J63" s="19"/>
      <c r="K63" s="34" t="e">
        <f t="shared" si="31"/>
        <v>#DIV/0!</v>
      </c>
      <c r="L63" s="13"/>
      <c r="M63" s="34" t="e">
        <f t="shared" si="32"/>
        <v>#DIV/0!</v>
      </c>
      <c r="N63" s="19"/>
      <c r="O63" s="34" t="e">
        <f t="shared" si="33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>
      <c r="A64" s="45" t="str">
        <f>'[1]фонд начисленной заработной'!A64</f>
        <v>(наименование предприятия, организации)</v>
      </c>
      <c r="B64" s="12"/>
      <c r="C64" s="13"/>
      <c r="D64" s="34" t="e">
        <f t="shared" si="18"/>
        <v>#DIV/0!</v>
      </c>
      <c r="E64" s="12"/>
      <c r="F64" s="13"/>
      <c r="G64" s="34" t="e">
        <f t="shared" si="29"/>
        <v>#DIV/0!</v>
      </c>
      <c r="H64" s="13"/>
      <c r="I64" s="34" t="e">
        <f t="shared" si="30"/>
        <v>#DIV/0!</v>
      </c>
      <c r="J64" s="19"/>
      <c r="K64" s="34" t="e">
        <f t="shared" si="31"/>
        <v>#DIV/0!</v>
      </c>
      <c r="L64" s="13"/>
      <c r="M64" s="34" t="e">
        <f t="shared" si="32"/>
        <v>#DIV/0!</v>
      </c>
      <c r="N64" s="19"/>
      <c r="O64" s="34" t="e">
        <f t="shared" si="33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>
      <c r="A65" s="57" t="s">
        <v>38</v>
      </c>
      <c r="B65" s="58">
        <f>SUM(B66:B67)</f>
        <v>0</v>
      </c>
      <c r="C65" s="58">
        <f>SUM(C66:C67)</f>
        <v>0</v>
      </c>
      <c r="D65" s="59" t="e">
        <f t="shared" si="18"/>
        <v>#DIV/0!</v>
      </c>
      <c r="E65" s="58">
        <f>SUM(E66:E67)</f>
        <v>0</v>
      </c>
      <c r="F65" s="58">
        <f>SUM(F66:F67)</f>
        <v>0</v>
      </c>
      <c r="G65" s="59" t="e">
        <f t="shared" si="29"/>
        <v>#DIV/0!</v>
      </c>
      <c r="H65" s="58">
        <f>SUM(H66:H67)</f>
        <v>0</v>
      </c>
      <c r="I65" s="59" t="e">
        <f t="shared" si="30"/>
        <v>#DIV/0!</v>
      </c>
      <c r="J65" s="64">
        <f>SUM(J66:J67)</f>
        <v>0</v>
      </c>
      <c r="K65" s="59" t="e">
        <f t="shared" si="31"/>
        <v>#DIV/0!</v>
      </c>
      <c r="L65" s="58">
        <f>SUM(L66:L67)</f>
        <v>0</v>
      </c>
      <c r="M65" s="59" t="e">
        <f t="shared" si="32"/>
        <v>#DIV/0!</v>
      </c>
      <c r="N65" s="64">
        <f>SUM(N66:N67)</f>
        <v>0</v>
      </c>
      <c r="O65" s="59" t="e">
        <f t="shared" si="33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>
      <c r="A66" s="45" t="str">
        <f>'[1]фонд начисленной заработной'!A66</f>
        <v>(наименование предприятия, организации)</v>
      </c>
      <c r="B66" s="12"/>
      <c r="C66" s="13"/>
      <c r="D66" s="34" t="e">
        <f t="shared" si="18"/>
        <v>#DIV/0!</v>
      </c>
      <c r="E66" s="12"/>
      <c r="F66" s="13"/>
      <c r="G66" s="34" t="e">
        <f t="shared" si="29"/>
        <v>#DIV/0!</v>
      </c>
      <c r="H66" s="13"/>
      <c r="I66" s="34" t="e">
        <f t="shared" si="30"/>
        <v>#DIV/0!</v>
      </c>
      <c r="J66" s="19"/>
      <c r="K66" s="34" t="e">
        <f t="shared" si="31"/>
        <v>#DIV/0!</v>
      </c>
      <c r="L66" s="13"/>
      <c r="M66" s="34" t="e">
        <f t="shared" si="32"/>
        <v>#DIV/0!</v>
      </c>
      <c r="N66" s="19"/>
      <c r="O66" s="34" t="e">
        <f t="shared" si="33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>
      <c r="A67" s="45" t="str">
        <f>'[1]фонд начисленной заработной'!A67</f>
        <v>(наименование предприятия, организации)</v>
      </c>
      <c r="B67" s="12"/>
      <c r="C67" s="13"/>
      <c r="D67" s="34" t="e">
        <f t="shared" si="18"/>
        <v>#DIV/0!</v>
      </c>
      <c r="E67" s="12"/>
      <c r="F67" s="13"/>
      <c r="G67" s="34" t="e">
        <f t="shared" si="29"/>
        <v>#DIV/0!</v>
      </c>
      <c r="H67" s="13"/>
      <c r="I67" s="34" t="e">
        <f t="shared" si="30"/>
        <v>#DIV/0!</v>
      </c>
      <c r="J67" s="19"/>
      <c r="K67" s="34" t="e">
        <f t="shared" si="31"/>
        <v>#DIV/0!</v>
      </c>
      <c r="L67" s="13"/>
      <c r="M67" s="34" t="e">
        <f t="shared" si="32"/>
        <v>#DIV/0!</v>
      </c>
      <c r="N67" s="19"/>
      <c r="O67" s="34" t="e">
        <f t="shared" si="33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24.75">
      <c r="A68" s="57" t="s">
        <v>39</v>
      </c>
      <c r="B68" s="58">
        <f>SUM(B69:B70)</f>
        <v>0</v>
      </c>
      <c r="C68" s="58">
        <f>SUM(C69:C70)</f>
        <v>0</v>
      </c>
      <c r="D68" s="59" t="e">
        <f t="shared" si="18"/>
        <v>#DIV/0!</v>
      </c>
      <c r="E68" s="58">
        <f>SUM(E69:E70)</f>
        <v>0</v>
      </c>
      <c r="F68" s="58">
        <f>SUM(F69:F70)</f>
        <v>0</v>
      </c>
      <c r="G68" s="59" t="e">
        <f t="shared" si="29"/>
        <v>#DIV/0!</v>
      </c>
      <c r="H68" s="58">
        <f>SUM(H69:H70)</f>
        <v>0</v>
      </c>
      <c r="I68" s="59" t="e">
        <f t="shared" si="30"/>
        <v>#DIV/0!</v>
      </c>
      <c r="J68" s="64">
        <f>SUM(J69:J70)</f>
        <v>0</v>
      </c>
      <c r="K68" s="59" t="e">
        <f t="shared" si="31"/>
        <v>#DIV/0!</v>
      </c>
      <c r="L68" s="58">
        <f>SUM(L69:L70)</f>
        <v>0</v>
      </c>
      <c r="M68" s="59" t="e">
        <f t="shared" si="32"/>
        <v>#DIV/0!</v>
      </c>
      <c r="N68" s="64">
        <f>SUM(N69:N70)</f>
        <v>0</v>
      </c>
      <c r="O68" s="59" t="e">
        <f t="shared" si="33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>
      <c r="A69" s="45" t="str">
        <f>'[1]фонд начисленной заработной'!A69</f>
        <v>(наименование предприятия, организации)</v>
      </c>
      <c r="B69" s="12"/>
      <c r="C69" s="13"/>
      <c r="D69" s="34" t="e">
        <f t="shared" si="18"/>
        <v>#DIV/0!</v>
      </c>
      <c r="E69" s="12"/>
      <c r="F69" s="13"/>
      <c r="G69" s="34" t="e">
        <f t="shared" si="29"/>
        <v>#DIV/0!</v>
      </c>
      <c r="H69" s="13"/>
      <c r="I69" s="34" t="e">
        <f t="shared" si="30"/>
        <v>#DIV/0!</v>
      </c>
      <c r="J69" s="19"/>
      <c r="K69" s="34" t="e">
        <f t="shared" si="31"/>
        <v>#DIV/0!</v>
      </c>
      <c r="L69" s="13"/>
      <c r="M69" s="34" t="e">
        <f t="shared" si="32"/>
        <v>#DIV/0!</v>
      </c>
      <c r="N69" s="19"/>
      <c r="O69" s="34" t="e">
        <f t="shared" si="33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>
      <c r="A70" s="45" t="str">
        <f>'[1]фонд начисленной заработной'!A70</f>
        <v>(наименование предприятия, организации)</v>
      </c>
      <c r="B70" s="12"/>
      <c r="C70" s="13"/>
      <c r="D70" s="34" t="e">
        <f t="shared" si="18"/>
        <v>#DIV/0!</v>
      </c>
      <c r="E70" s="12"/>
      <c r="F70" s="13"/>
      <c r="G70" s="34" t="e">
        <f t="shared" si="29"/>
        <v>#DIV/0!</v>
      </c>
      <c r="H70" s="13"/>
      <c r="I70" s="34" t="e">
        <f t="shared" si="30"/>
        <v>#DIV/0!</v>
      </c>
      <c r="J70" s="19"/>
      <c r="K70" s="34" t="e">
        <f t="shared" si="31"/>
        <v>#DIV/0!</v>
      </c>
      <c r="L70" s="13"/>
      <c r="M70" s="34" t="e">
        <f t="shared" si="32"/>
        <v>#DIV/0!</v>
      </c>
      <c r="N70" s="19"/>
      <c r="O70" s="34" t="e">
        <f t="shared" si="33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24.75">
      <c r="A71" s="57" t="s">
        <v>40</v>
      </c>
      <c r="B71" s="58">
        <f>SUM(B72:B73)</f>
        <v>0</v>
      </c>
      <c r="C71" s="58">
        <f>SUM(C72:C73)</f>
        <v>0</v>
      </c>
      <c r="D71" s="59" t="e">
        <f t="shared" si="18"/>
        <v>#DIV/0!</v>
      </c>
      <c r="E71" s="58">
        <f>SUM(E72:E73)</f>
        <v>0</v>
      </c>
      <c r="F71" s="58">
        <f>SUM(F72:F73)</f>
        <v>0</v>
      </c>
      <c r="G71" s="59" t="e">
        <f t="shared" si="29"/>
        <v>#DIV/0!</v>
      </c>
      <c r="H71" s="58">
        <f>SUM(H72:H73)</f>
        <v>0</v>
      </c>
      <c r="I71" s="59" t="e">
        <f t="shared" si="30"/>
        <v>#DIV/0!</v>
      </c>
      <c r="J71" s="64">
        <f>SUM(J72:J73)</f>
        <v>0</v>
      </c>
      <c r="K71" s="59" t="e">
        <f t="shared" si="31"/>
        <v>#DIV/0!</v>
      </c>
      <c r="L71" s="58">
        <f>SUM(L72:L73)</f>
        <v>0</v>
      </c>
      <c r="M71" s="59" t="e">
        <f t="shared" si="32"/>
        <v>#DIV/0!</v>
      </c>
      <c r="N71" s="64">
        <f>SUM(N72:N73)</f>
        <v>0</v>
      </c>
      <c r="O71" s="59" t="e">
        <f t="shared" si="33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>
      <c r="A72" s="45" t="str">
        <f>'[1]фонд начисленной заработной'!A72</f>
        <v>(наименование предприятия, организации)</v>
      </c>
      <c r="B72" s="12"/>
      <c r="C72" s="13"/>
      <c r="D72" s="34" t="e">
        <f t="shared" si="18"/>
        <v>#DIV/0!</v>
      </c>
      <c r="E72" s="12"/>
      <c r="F72" s="13"/>
      <c r="G72" s="34" t="e">
        <f t="shared" si="29"/>
        <v>#DIV/0!</v>
      </c>
      <c r="H72" s="13"/>
      <c r="I72" s="34" t="e">
        <f t="shared" si="30"/>
        <v>#DIV/0!</v>
      </c>
      <c r="J72" s="19"/>
      <c r="K72" s="34" t="e">
        <f t="shared" si="31"/>
        <v>#DIV/0!</v>
      </c>
      <c r="L72" s="13"/>
      <c r="M72" s="34" t="e">
        <f t="shared" si="32"/>
        <v>#DIV/0!</v>
      </c>
      <c r="N72" s="19"/>
      <c r="O72" s="34" t="e">
        <f t="shared" si="33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25.5" customHeight="1">
      <c r="A73" s="45" t="str">
        <f>'[1]фонд начисленной заработной'!A73</f>
        <v>(наименование предприятия, организации)</v>
      </c>
      <c r="B73" s="12"/>
      <c r="C73" s="13"/>
      <c r="D73" s="34" t="e">
        <f t="shared" si="18"/>
        <v>#DIV/0!</v>
      </c>
      <c r="E73" s="12"/>
      <c r="F73" s="13"/>
      <c r="G73" s="34" t="e">
        <f t="shared" si="29"/>
        <v>#DIV/0!</v>
      </c>
      <c r="H73" s="13"/>
      <c r="I73" s="34" t="e">
        <f t="shared" si="30"/>
        <v>#DIV/0!</v>
      </c>
      <c r="J73" s="19"/>
      <c r="K73" s="34" t="e">
        <f t="shared" si="31"/>
        <v>#DIV/0!</v>
      </c>
      <c r="L73" s="13"/>
      <c r="M73" s="34" t="e">
        <f t="shared" si="32"/>
        <v>#DIV/0!</v>
      </c>
      <c r="N73" s="19"/>
      <c r="O73" s="34" t="e">
        <f t="shared" si="33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24.75">
      <c r="A74" s="57" t="s">
        <v>41</v>
      </c>
      <c r="B74" s="58">
        <f>SUM(B75:B76)</f>
        <v>0</v>
      </c>
      <c r="C74" s="58">
        <f>SUM(C75:C76)</f>
        <v>0</v>
      </c>
      <c r="D74" s="59" t="e">
        <f t="shared" si="18"/>
        <v>#DIV/0!</v>
      </c>
      <c r="E74" s="58">
        <f>SUM(E75:E76)</f>
        <v>0</v>
      </c>
      <c r="F74" s="58">
        <f>SUM(F75:F76)</f>
        <v>0</v>
      </c>
      <c r="G74" s="59" t="e">
        <f t="shared" si="29"/>
        <v>#DIV/0!</v>
      </c>
      <c r="H74" s="58">
        <f>SUM(H75:H76)</f>
        <v>0</v>
      </c>
      <c r="I74" s="59" t="e">
        <f t="shared" si="30"/>
        <v>#DIV/0!</v>
      </c>
      <c r="J74" s="64">
        <f>SUM(J75:J76)</f>
        <v>0</v>
      </c>
      <c r="K74" s="59" t="e">
        <f t="shared" si="31"/>
        <v>#DIV/0!</v>
      </c>
      <c r="L74" s="58">
        <f>SUM(L75:L76)</f>
        <v>0</v>
      </c>
      <c r="M74" s="59" t="e">
        <f t="shared" si="32"/>
        <v>#DIV/0!</v>
      </c>
      <c r="N74" s="64">
        <f>SUM(N75:N76)</f>
        <v>0</v>
      </c>
      <c r="O74" s="59" t="e">
        <f t="shared" si="33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>
      <c r="A75" s="45" t="str">
        <f>'[1]фонд начисленной заработной'!A75</f>
        <v>(наименование предприятия, организации)</v>
      </c>
      <c r="B75" s="12"/>
      <c r="C75" s="13"/>
      <c r="D75" s="34" t="e">
        <f t="shared" si="18"/>
        <v>#DIV/0!</v>
      </c>
      <c r="E75" s="12"/>
      <c r="F75" s="13"/>
      <c r="G75" s="34" t="e">
        <f t="shared" si="29"/>
        <v>#DIV/0!</v>
      </c>
      <c r="H75" s="13"/>
      <c r="I75" s="34" t="e">
        <f t="shared" si="30"/>
        <v>#DIV/0!</v>
      </c>
      <c r="J75" s="19"/>
      <c r="K75" s="34" t="e">
        <f t="shared" si="31"/>
        <v>#DIV/0!</v>
      </c>
      <c r="L75" s="13"/>
      <c r="M75" s="34" t="e">
        <f t="shared" si="32"/>
        <v>#DIV/0!</v>
      </c>
      <c r="N75" s="19"/>
      <c r="O75" s="34" t="e">
        <f t="shared" si="33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>
      <c r="A76" s="45" t="str">
        <f>'[1]фонд начисленной заработной'!A76</f>
        <v>(наименование предприятия, организации)</v>
      </c>
      <c r="B76" s="12"/>
      <c r="C76" s="13"/>
      <c r="D76" s="34" t="e">
        <f t="shared" si="18"/>
        <v>#DIV/0!</v>
      </c>
      <c r="E76" s="12"/>
      <c r="F76" s="13"/>
      <c r="G76" s="34" t="e">
        <f t="shared" si="29"/>
        <v>#DIV/0!</v>
      </c>
      <c r="H76" s="13"/>
      <c r="I76" s="34" t="e">
        <f t="shared" si="30"/>
        <v>#DIV/0!</v>
      </c>
      <c r="J76" s="19"/>
      <c r="K76" s="34" t="e">
        <f t="shared" si="31"/>
        <v>#DIV/0!</v>
      </c>
      <c r="L76" s="13"/>
      <c r="M76" s="34" t="e">
        <f t="shared" si="32"/>
        <v>#DIV/0!</v>
      </c>
      <c r="N76" s="19"/>
      <c r="O76" s="34" t="e">
        <f t="shared" si="33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24.75">
      <c r="A77" s="57" t="s">
        <v>42</v>
      </c>
      <c r="B77" s="58">
        <f>SUM(B78:B79)</f>
        <v>0</v>
      </c>
      <c r="C77" s="58">
        <f>SUM(C78:C79)</f>
        <v>0</v>
      </c>
      <c r="D77" s="59" t="e">
        <f t="shared" si="18"/>
        <v>#DIV/0!</v>
      </c>
      <c r="E77" s="58">
        <f>SUM(E78:E79)</f>
        <v>0</v>
      </c>
      <c r="F77" s="58">
        <f>SUM(F78:F79)</f>
        <v>0</v>
      </c>
      <c r="G77" s="59" t="e">
        <f t="shared" si="29"/>
        <v>#DIV/0!</v>
      </c>
      <c r="H77" s="58">
        <f>SUM(H78:H79)</f>
        <v>0</v>
      </c>
      <c r="I77" s="59" t="e">
        <f t="shared" si="30"/>
        <v>#DIV/0!</v>
      </c>
      <c r="J77" s="64">
        <f>SUM(J78:J79)</f>
        <v>0</v>
      </c>
      <c r="K77" s="59" t="e">
        <f t="shared" si="31"/>
        <v>#DIV/0!</v>
      </c>
      <c r="L77" s="58">
        <f>SUM(L78:L79)</f>
        <v>0</v>
      </c>
      <c r="M77" s="59" t="e">
        <f t="shared" si="32"/>
        <v>#DIV/0!</v>
      </c>
      <c r="N77" s="64">
        <f>SUM(N78:N79)</f>
        <v>0</v>
      </c>
      <c r="O77" s="59" t="e">
        <f t="shared" si="33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>
      <c r="A78" s="45" t="str">
        <f>'[1]фонд начисленной заработной'!A78</f>
        <v>(наименование предприятия, организации)</v>
      </c>
      <c r="B78" s="12"/>
      <c r="C78" s="13"/>
      <c r="D78" s="34" t="e">
        <f t="shared" si="18"/>
        <v>#DIV/0!</v>
      </c>
      <c r="E78" s="12"/>
      <c r="F78" s="13"/>
      <c r="G78" s="34" t="e">
        <f t="shared" si="29"/>
        <v>#DIV/0!</v>
      </c>
      <c r="H78" s="13"/>
      <c r="I78" s="34" t="e">
        <f t="shared" si="30"/>
        <v>#DIV/0!</v>
      </c>
      <c r="J78" s="19"/>
      <c r="K78" s="34" t="e">
        <f t="shared" si="31"/>
        <v>#DIV/0!</v>
      </c>
      <c r="L78" s="13"/>
      <c r="M78" s="34" t="e">
        <f t="shared" si="32"/>
        <v>#DIV/0!</v>
      </c>
      <c r="N78" s="19"/>
      <c r="O78" s="34" t="e">
        <f t="shared" si="33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>
      <c r="A79" s="45" t="str">
        <f>'[1]фонд начисленной заработной'!A79</f>
        <v>(наименование предприятия, организации)</v>
      </c>
      <c r="B79" s="12"/>
      <c r="C79" s="13"/>
      <c r="D79" s="34" t="e">
        <f t="shared" si="18"/>
        <v>#DIV/0!</v>
      </c>
      <c r="E79" s="12"/>
      <c r="F79" s="13"/>
      <c r="G79" s="34" t="e">
        <f t="shared" si="29"/>
        <v>#DIV/0!</v>
      </c>
      <c r="H79" s="13"/>
      <c r="I79" s="34" t="e">
        <f t="shared" si="30"/>
        <v>#DIV/0!</v>
      </c>
      <c r="J79" s="19"/>
      <c r="K79" s="34" t="e">
        <f t="shared" si="31"/>
        <v>#DIV/0!</v>
      </c>
      <c r="L79" s="13"/>
      <c r="M79" s="34" t="e">
        <f t="shared" si="32"/>
        <v>#DIV/0!</v>
      </c>
      <c r="N79" s="19"/>
      <c r="O79" s="34" t="e">
        <f t="shared" si="33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24.75">
      <c r="A80" s="57" t="s">
        <v>43</v>
      </c>
      <c r="B80" s="58">
        <f>SUM(B81:B82)</f>
        <v>0</v>
      </c>
      <c r="C80" s="58">
        <f>SUM(C81:C82)</f>
        <v>0</v>
      </c>
      <c r="D80" s="59" t="e">
        <f t="shared" si="18"/>
        <v>#DIV/0!</v>
      </c>
      <c r="E80" s="58">
        <f>SUM(E81:E82)</f>
        <v>0</v>
      </c>
      <c r="F80" s="58">
        <f>SUM(F81:F82)</f>
        <v>0</v>
      </c>
      <c r="G80" s="59" t="e">
        <f t="shared" si="29"/>
        <v>#DIV/0!</v>
      </c>
      <c r="H80" s="58">
        <f>SUM(H81:H82)</f>
        <v>0</v>
      </c>
      <c r="I80" s="59" t="e">
        <f t="shared" si="30"/>
        <v>#DIV/0!</v>
      </c>
      <c r="J80" s="64">
        <f>SUM(J81:J82)</f>
        <v>0</v>
      </c>
      <c r="K80" s="59" t="e">
        <f t="shared" si="31"/>
        <v>#DIV/0!</v>
      </c>
      <c r="L80" s="58">
        <f>SUM(L81:L82)</f>
        <v>0</v>
      </c>
      <c r="M80" s="59" t="e">
        <f t="shared" si="32"/>
        <v>#DIV/0!</v>
      </c>
      <c r="N80" s="64">
        <f>SUM(N81:N82)</f>
        <v>0</v>
      </c>
      <c r="O80" s="59" t="e">
        <f t="shared" si="33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>
      <c r="A81" s="45" t="str">
        <f>'[1]фонд начисленной заработной'!A81</f>
        <v>(наименование предприятия, организации)</v>
      </c>
      <c r="B81" s="12"/>
      <c r="C81" s="13"/>
      <c r="D81" s="34" t="e">
        <f t="shared" si="18"/>
        <v>#DIV/0!</v>
      </c>
      <c r="E81" s="12"/>
      <c r="F81" s="13"/>
      <c r="G81" s="34" t="e">
        <f t="shared" si="29"/>
        <v>#DIV/0!</v>
      </c>
      <c r="H81" s="13"/>
      <c r="I81" s="34" t="e">
        <f t="shared" si="30"/>
        <v>#DIV/0!</v>
      </c>
      <c r="J81" s="19"/>
      <c r="K81" s="34" t="e">
        <f t="shared" si="31"/>
        <v>#DIV/0!</v>
      </c>
      <c r="L81" s="13"/>
      <c r="M81" s="34" t="e">
        <f t="shared" si="32"/>
        <v>#DIV/0!</v>
      </c>
      <c r="N81" s="19"/>
      <c r="O81" s="34" t="e">
        <f t="shared" si="33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>
      <c r="A82" s="45" t="str">
        <f>'[1]фонд начисленной заработной'!A82</f>
        <v>(наименование предприятия, организации)</v>
      </c>
      <c r="B82" s="12"/>
      <c r="C82" s="13"/>
      <c r="D82" s="34" t="e">
        <f t="shared" si="18"/>
        <v>#DIV/0!</v>
      </c>
      <c r="E82" s="12"/>
      <c r="F82" s="13"/>
      <c r="G82" s="34" t="e">
        <f t="shared" si="29"/>
        <v>#DIV/0!</v>
      </c>
      <c r="H82" s="13"/>
      <c r="I82" s="34" t="e">
        <f t="shared" si="30"/>
        <v>#DIV/0!</v>
      </c>
      <c r="J82" s="19"/>
      <c r="K82" s="34" t="e">
        <f t="shared" si="31"/>
        <v>#DIV/0!</v>
      </c>
      <c r="L82" s="13"/>
      <c r="M82" s="34" t="e">
        <f t="shared" si="32"/>
        <v>#DIV/0!</v>
      </c>
      <c r="N82" s="19"/>
      <c r="O82" s="34" t="e">
        <f t="shared" si="33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24.75">
      <c r="A83" s="57" t="s">
        <v>44</v>
      </c>
      <c r="B83" s="58">
        <f>SUM(B84:B85)</f>
        <v>0</v>
      </c>
      <c r="C83" s="58">
        <f>SUM(C84:C85)</f>
        <v>0</v>
      </c>
      <c r="D83" s="59" t="e">
        <f t="shared" si="18"/>
        <v>#DIV/0!</v>
      </c>
      <c r="E83" s="58">
        <f>SUM(E84:E85)</f>
        <v>0</v>
      </c>
      <c r="F83" s="58">
        <f>SUM(F84:F85)</f>
        <v>0</v>
      </c>
      <c r="G83" s="59" t="e">
        <f t="shared" si="29"/>
        <v>#DIV/0!</v>
      </c>
      <c r="H83" s="58">
        <f>SUM(H84:H85)</f>
        <v>0</v>
      </c>
      <c r="I83" s="59" t="e">
        <f t="shared" si="30"/>
        <v>#DIV/0!</v>
      </c>
      <c r="J83" s="64">
        <f>SUM(J84:J85)</f>
        <v>0</v>
      </c>
      <c r="K83" s="59" t="e">
        <f t="shared" si="31"/>
        <v>#DIV/0!</v>
      </c>
      <c r="L83" s="58">
        <f>SUM(L84:L85)</f>
        <v>0</v>
      </c>
      <c r="M83" s="59" t="e">
        <f t="shared" si="32"/>
        <v>#DIV/0!</v>
      </c>
      <c r="N83" s="64">
        <f>SUM(N84:N85)</f>
        <v>0</v>
      </c>
      <c r="O83" s="59" t="e">
        <f t="shared" si="33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>
      <c r="A84" s="45" t="str">
        <f>'[1]фонд начисленной заработной'!A84</f>
        <v>(наименование предприятия, организации)</v>
      </c>
      <c r="B84" s="12"/>
      <c r="C84" s="13"/>
      <c r="D84" s="34" t="e">
        <f t="shared" si="18"/>
        <v>#DIV/0!</v>
      </c>
      <c r="E84" s="12"/>
      <c r="F84" s="13"/>
      <c r="G84" s="34" t="e">
        <f t="shared" si="29"/>
        <v>#DIV/0!</v>
      </c>
      <c r="H84" s="13"/>
      <c r="I84" s="34" t="e">
        <f t="shared" si="30"/>
        <v>#DIV/0!</v>
      </c>
      <c r="J84" s="19"/>
      <c r="K84" s="34" t="e">
        <f t="shared" si="31"/>
        <v>#DIV/0!</v>
      </c>
      <c r="L84" s="13"/>
      <c r="M84" s="34" t="e">
        <f t="shared" si="32"/>
        <v>#DIV/0!</v>
      </c>
      <c r="N84" s="19"/>
      <c r="O84" s="34" t="e">
        <f t="shared" si="33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>
      <c r="A85" s="45" t="str">
        <f>'[1]фонд начисленной заработной'!A85</f>
        <v>(наименование предприятия, организации)</v>
      </c>
      <c r="B85" s="12"/>
      <c r="C85" s="13"/>
      <c r="D85" s="34" t="e">
        <f t="shared" si="18"/>
        <v>#DIV/0!</v>
      </c>
      <c r="E85" s="12"/>
      <c r="F85" s="13"/>
      <c r="G85" s="34" t="e">
        <f t="shared" si="29"/>
        <v>#DIV/0!</v>
      </c>
      <c r="H85" s="13"/>
      <c r="I85" s="34" t="e">
        <f t="shared" si="30"/>
        <v>#DIV/0!</v>
      </c>
      <c r="J85" s="19"/>
      <c r="K85" s="34" t="e">
        <f t="shared" si="31"/>
        <v>#DIV/0!</v>
      </c>
      <c r="L85" s="13"/>
      <c r="M85" s="34" t="e">
        <f t="shared" si="32"/>
        <v>#DIV/0!</v>
      </c>
      <c r="N85" s="19"/>
      <c r="O85" s="34" t="e">
        <f t="shared" si="33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>
      <c r="A86" s="57" t="s">
        <v>45</v>
      </c>
      <c r="B86" s="58">
        <f>SUM(B87:B88)</f>
        <v>0</v>
      </c>
      <c r="C86" s="58">
        <f>SUM(C87:C88)</f>
        <v>0</v>
      </c>
      <c r="D86" s="59" t="e">
        <f t="shared" si="18"/>
        <v>#DIV/0!</v>
      </c>
      <c r="E86" s="58">
        <f>SUM(E87:E88)</f>
        <v>0</v>
      </c>
      <c r="F86" s="58">
        <f>SUM(F87:F88)</f>
        <v>0</v>
      </c>
      <c r="G86" s="59" t="e">
        <f t="shared" si="29"/>
        <v>#DIV/0!</v>
      </c>
      <c r="H86" s="58">
        <f>SUM(H87:H88)</f>
        <v>0</v>
      </c>
      <c r="I86" s="59" t="e">
        <f t="shared" si="30"/>
        <v>#DIV/0!</v>
      </c>
      <c r="J86" s="64">
        <f>SUM(J87:J88)</f>
        <v>0</v>
      </c>
      <c r="K86" s="59" t="e">
        <f t="shared" si="31"/>
        <v>#DIV/0!</v>
      </c>
      <c r="L86" s="58">
        <f>SUM(L87:L88)</f>
        <v>0</v>
      </c>
      <c r="M86" s="59" t="e">
        <f t="shared" si="32"/>
        <v>#DIV/0!</v>
      </c>
      <c r="N86" s="64">
        <f>SUM(N87:N88)</f>
        <v>0</v>
      </c>
      <c r="O86" s="59" t="e">
        <f t="shared" si="33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>
      <c r="A87" s="45" t="str">
        <f>'[1]фонд начисленной заработной'!A87</f>
        <v>(наименование предприятия, организации)</v>
      </c>
      <c r="B87" s="12"/>
      <c r="C87" s="13"/>
      <c r="D87" s="34" t="e">
        <f t="shared" si="18"/>
        <v>#DIV/0!</v>
      </c>
      <c r="E87" s="12"/>
      <c r="F87" s="13"/>
      <c r="G87" s="34" t="e">
        <f t="shared" si="29"/>
        <v>#DIV/0!</v>
      </c>
      <c r="H87" s="13"/>
      <c r="I87" s="34" t="e">
        <f t="shared" si="30"/>
        <v>#DIV/0!</v>
      </c>
      <c r="J87" s="19"/>
      <c r="K87" s="34" t="e">
        <f t="shared" si="31"/>
        <v>#DIV/0!</v>
      </c>
      <c r="L87" s="13"/>
      <c r="M87" s="34" t="e">
        <f t="shared" si="32"/>
        <v>#DIV/0!</v>
      </c>
      <c r="N87" s="19"/>
      <c r="O87" s="34" t="e">
        <f t="shared" si="33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>
      <c r="A88" s="45" t="str">
        <f>'[1]фонд начисленной заработной'!A88</f>
        <v>(наименование предприятия, организации)</v>
      </c>
      <c r="B88" s="12"/>
      <c r="C88" s="13"/>
      <c r="D88" s="34" t="e">
        <f t="shared" si="18"/>
        <v>#DIV/0!</v>
      </c>
      <c r="E88" s="12"/>
      <c r="F88" s="13"/>
      <c r="G88" s="34" t="e">
        <f t="shared" si="29"/>
        <v>#DIV/0!</v>
      </c>
      <c r="H88" s="13"/>
      <c r="I88" s="34" t="e">
        <f t="shared" si="30"/>
        <v>#DIV/0!</v>
      </c>
      <c r="J88" s="19"/>
      <c r="K88" s="34" t="e">
        <f t="shared" si="31"/>
        <v>#DIV/0!</v>
      </c>
      <c r="L88" s="13"/>
      <c r="M88" s="34" t="e">
        <f t="shared" si="32"/>
        <v>#DIV/0!</v>
      </c>
      <c r="N88" s="19"/>
      <c r="O88" s="34" t="e">
        <f t="shared" si="33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>
      <c r="A89" s="57" t="s">
        <v>46</v>
      </c>
      <c r="B89" s="58">
        <f>SUM(B90:B91)</f>
        <v>0</v>
      </c>
      <c r="C89" s="58">
        <f>SUM(C90:C91)</f>
        <v>0</v>
      </c>
      <c r="D89" s="59" t="e">
        <f t="shared" si="18"/>
        <v>#DIV/0!</v>
      </c>
      <c r="E89" s="58">
        <f>SUM(E90:E91)</f>
        <v>0</v>
      </c>
      <c r="F89" s="58">
        <f>SUM(F90:F91)</f>
        <v>0</v>
      </c>
      <c r="G89" s="59" t="e">
        <f t="shared" si="29"/>
        <v>#DIV/0!</v>
      </c>
      <c r="H89" s="58">
        <f>SUM(H90:H91)</f>
        <v>0</v>
      </c>
      <c r="I89" s="59" t="e">
        <f t="shared" si="30"/>
        <v>#DIV/0!</v>
      </c>
      <c r="J89" s="64">
        <f>SUM(J90:J91)</f>
        <v>0</v>
      </c>
      <c r="K89" s="59" t="e">
        <f t="shared" si="31"/>
        <v>#DIV/0!</v>
      </c>
      <c r="L89" s="58">
        <f>SUM(L90:L91)</f>
        <v>0</v>
      </c>
      <c r="M89" s="59" t="e">
        <f t="shared" si="32"/>
        <v>#DIV/0!</v>
      </c>
      <c r="N89" s="64">
        <f>SUM(N90:N91)</f>
        <v>0</v>
      </c>
      <c r="O89" s="59" t="e">
        <f t="shared" si="33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>
      <c r="A90" s="45" t="str">
        <f>'[1]фонд начисленной заработной'!A90</f>
        <v>(наименование предприятия, организации)</v>
      </c>
      <c r="B90" s="12"/>
      <c r="C90" s="13"/>
      <c r="D90" s="34" t="e">
        <f t="shared" si="18"/>
        <v>#DIV/0!</v>
      </c>
      <c r="E90" s="12"/>
      <c r="F90" s="13"/>
      <c r="G90" s="34" t="e">
        <f t="shared" si="29"/>
        <v>#DIV/0!</v>
      </c>
      <c r="H90" s="13"/>
      <c r="I90" s="34" t="e">
        <f t="shared" si="30"/>
        <v>#DIV/0!</v>
      </c>
      <c r="J90" s="19"/>
      <c r="K90" s="34" t="e">
        <f t="shared" si="31"/>
        <v>#DIV/0!</v>
      </c>
      <c r="L90" s="13"/>
      <c r="M90" s="34" t="e">
        <f t="shared" si="32"/>
        <v>#DIV/0!</v>
      </c>
      <c r="N90" s="19"/>
      <c r="O90" s="34" t="e">
        <f t="shared" si="33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>
      <c r="A91" s="45" t="str">
        <f>'[1]фонд начисленной заработной'!A91</f>
        <v>(наименование предприятия, организации)</v>
      </c>
      <c r="B91" s="12"/>
      <c r="C91" s="13"/>
      <c r="D91" s="34" t="e">
        <f t="shared" si="18"/>
        <v>#DIV/0!</v>
      </c>
      <c r="E91" s="12"/>
      <c r="F91" s="13"/>
      <c r="G91" s="34" t="e">
        <f t="shared" si="29"/>
        <v>#DIV/0!</v>
      </c>
      <c r="H91" s="13"/>
      <c r="I91" s="34" t="e">
        <f t="shared" si="30"/>
        <v>#DIV/0!</v>
      </c>
      <c r="J91" s="19"/>
      <c r="K91" s="34" t="e">
        <f t="shared" si="31"/>
        <v>#DIV/0!</v>
      </c>
      <c r="L91" s="13"/>
      <c r="M91" s="34" t="e">
        <f t="shared" si="32"/>
        <v>#DIV/0!</v>
      </c>
      <c r="N91" s="19"/>
      <c r="O91" s="34" t="e">
        <f t="shared" si="33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>
      <c r="A92" s="57" t="s">
        <v>47</v>
      </c>
      <c r="B92" s="58">
        <f>SUM(B93:B94)</f>
        <v>0</v>
      </c>
      <c r="C92" s="58">
        <f>SUM(C93:C94)</f>
        <v>0</v>
      </c>
      <c r="D92" s="59" t="e">
        <f t="shared" ref="D92:D137" si="34">ROUND(C92/B92*100,1)</f>
        <v>#DIV/0!</v>
      </c>
      <c r="E92" s="58">
        <f>SUM(E93:E94)</f>
        <v>0</v>
      </c>
      <c r="F92" s="58">
        <f>SUM(F93:F94)</f>
        <v>0</v>
      </c>
      <c r="G92" s="59" t="e">
        <f t="shared" si="29"/>
        <v>#DIV/0!</v>
      </c>
      <c r="H92" s="58">
        <f>SUM(H93:H94)</f>
        <v>0</v>
      </c>
      <c r="I92" s="59" t="e">
        <f t="shared" si="30"/>
        <v>#DIV/0!</v>
      </c>
      <c r="J92" s="64">
        <f>SUM(J93:J94)</f>
        <v>0</v>
      </c>
      <c r="K92" s="59" t="e">
        <f t="shared" si="31"/>
        <v>#DIV/0!</v>
      </c>
      <c r="L92" s="58">
        <f>SUM(L93:L94)</f>
        <v>0</v>
      </c>
      <c r="M92" s="59" t="e">
        <f t="shared" si="32"/>
        <v>#DIV/0!</v>
      </c>
      <c r="N92" s="64">
        <f>SUM(N93:N94)</f>
        <v>0</v>
      </c>
      <c r="O92" s="59" t="e">
        <f t="shared" si="33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>
      <c r="A93" s="45" t="str">
        <f>'[1]фонд начисленной заработной'!A93</f>
        <v>(наименование предприятия, организации)</v>
      </c>
      <c r="B93" s="12"/>
      <c r="C93" s="13"/>
      <c r="D93" s="34" t="e">
        <f t="shared" si="34"/>
        <v>#DIV/0!</v>
      </c>
      <c r="E93" s="12"/>
      <c r="F93" s="13"/>
      <c r="G93" s="34" t="e">
        <f t="shared" si="29"/>
        <v>#DIV/0!</v>
      </c>
      <c r="H93" s="13"/>
      <c r="I93" s="34" t="e">
        <f t="shared" si="30"/>
        <v>#DIV/0!</v>
      </c>
      <c r="J93" s="19"/>
      <c r="K93" s="34" t="e">
        <f t="shared" si="31"/>
        <v>#DIV/0!</v>
      </c>
      <c r="L93" s="13"/>
      <c r="M93" s="34" t="e">
        <f t="shared" si="32"/>
        <v>#DIV/0!</v>
      </c>
      <c r="N93" s="19"/>
      <c r="O93" s="34" t="e">
        <f t="shared" si="33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27.75" customHeight="1">
      <c r="A94" s="45" t="str">
        <f>'[1]фонд начисленной заработной'!A94</f>
        <v>(наименование предприятия, организации)</v>
      </c>
      <c r="B94" s="12"/>
      <c r="C94" s="13"/>
      <c r="D94" s="34" t="e">
        <f t="shared" si="34"/>
        <v>#DIV/0!</v>
      </c>
      <c r="E94" s="12"/>
      <c r="F94" s="13"/>
      <c r="G94" s="34" t="e">
        <f t="shared" si="29"/>
        <v>#DIV/0!</v>
      </c>
      <c r="H94" s="13"/>
      <c r="I94" s="34" t="e">
        <f t="shared" si="30"/>
        <v>#DIV/0!</v>
      </c>
      <c r="J94" s="19"/>
      <c r="K94" s="34" t="e">
        <f t="shared" si="31"/>
        <v>#DIV/0!</v>
      </c>
      <c r="L94" s="13"/>
      <c r="M94" s="34" t="e">
        <f t="shared" si="32"/>
        <v>#DIV/0!</v>
      </c>
      <c r="N94" s="19"/>
      <c r="O94" s="34" t="e">
        <f t="shared" si="33"/>
        <v>#DIV/0!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36.75">
      <c r="A95" s="65" t="s">
        <v>48</v>
      </c>
      <c r="B95" s="67">
        <f>SUM(B96:B97)</f>
        <v>95.4</v>
      </c>
      <c r="C95" s="67">
        <f>SUM(C96:C97)</f>
        <v>93.5</v>
      </c>
      <c r="D95" s="68">
        <f t="shared" si="34"/>
        <v>98</v>
      </c>
      <c r="E95" s="67">
        <f>SUM(E96:E97)</f>
        <v>99.5</v>
      </c>
      <c r="F95" s="67">
        <f>SUM(F96:F97)</f>
        <v>93.3</v>
      </c>
      <c r="G95" s="68">
        <f t="shared" si="29"/>
        <v>93.8</v>
      </c>
      <c r="H95" s="67">
        <f>SUM(H96:H97)</f>
        <v>93.3</v>
      </c>
      <c r="I95" s="68">
        <f t="shared" si="30"/>
        <v>99.8</v>
      </c>
      <c r="J95" s="69">
        <f>SUM(J96:J97)</f>
        <v>93.3</v>
      </c>
      <c r="K95" s="68">
        <f t="shared" si="31"/>
        <v>100</v>
      </c>
      <c r="L95" s="103">
        <f>SUM(L96:L97)</f>
        <v>93.3</v>
      </c>
      <c r="M95" s="68">
        <f t="shared" si="32"/>
        <v>100</v>
      </c>
      <c r="N95" s="69">
        <f>SUM(N96:N97)</f>
        <v>93.3</v>
      </c>
      <c r="O95" s="68">
        <f t="shared" si="33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45" t="str">
        <f>'[1]фонд начисленной заработной'!A96</f>
        <v>Филиал ОАО «МРСКЦентра» «Курскэнерго»</v>
      </c>
      <c r="B96" s="12">
        <v>50</v>
      </c>
      <c r="C96" s="13">
        <v>52</v>
      </c>
      <c r="D96" s="34">
        <f t="shared" si="34"/>
        <v>104</v>
      </c>
      <c r="E96" s="12">
        <v>50</v>
      </c>
      <c r="F96" s="13">
        <v>52</v>
      </c>
      <c r="G96" s="34">
        <f t="shared" si="29"/>
        <v>104</v>
      </c>
      <c r="H96" s="13">
        <v>52</v>
      </c>
      <c r="I96" s="34">
        <f t="shared" si="30"/>
        <v>100</v>
      </c>
      <c r="J96" s="19">
        <v>52</v>
      </c>
      <c r="K96" s="34">
        <f t="shared" si="31"/>
        <v>100</v>
      </c>
      <c r="L96" s="13">
        <v>52</v>
      </c>
      <c r="M96" s="34">
        <f t="shared" si="32"/>
        <v>100</v>
      </c>
      <c r="N96" s="19">
        <v>52</v>
      </c>
      <c r="O96" s="34">
        <f t="shared" si="33"/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>
      <c r="A97" s="45" t="str">
        <f>'[1]фонд начисленной заработной'!A97</f>
        <v>прочие</v>
      </c>
      <c r="B97" s="12">
        <v>45.4</v>
      </c>
      <c r="C97" s="13">
        <v>41.5</v>
      </c>
      <c r="D97" s="34">
        <f t="shared" si="34"/>
        <v>91.4</v>
      </c>
      <c r="E97" s="12">
        <v>49.5</v>
      </c>
      <c r="F97" s="13">
        <v>41.3</v>
      </c>
      <c r="G97" s="34">
        <f t="shared" ref="G97:G138" si="35">ROUND(F97/E97*100,1)</f>
        <v>83.4</v>
      </c>
      <c r="H97" s="13">
        <v>41.3</v>
      </c>
      <c r="I97" s="34">
        <f t="shared" ref="I97:I121" si="36">ROUND(H97/C97*100,1)</f>
        <v>99.5</v>
      </c>
      <c r="J97" s="19">
        <v>41.3</v>
      </c>
      <c r="K97" s="34">
        <f t="shared" ref="K97:K150" si="37">ROUND(J97/H97*100,1)</f>
        <v>100</v>
      </c>
      <c r="L97" s="13">
        <v>41.3</v>
      </c>
      <c r="M97" s="34">
        <f t="shared" ref="M97:M150" si="38">ROUND(L97/J97*100,1)</f>
        <v>100</v>
      </c>
      <c r="N97" s="19">
        <v>41.3</v>
      </c>
      <c r="O97" s="34">
        <f t="shared" ref="O97:O150" si="39">ROUND(N97/L97*100,1)</f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36.75">
      <c r="A98" s="65" t="s">
        <v>49</v>
      </c>
      <c r="B98" s="67">
        <f>SUM(B99:B100)</f>
        <v>36</v>
      </c>
      <c r="C98" s="67">
        <f>SUM(C99:C100)</f>
        <v>27</v>
      </c>
      <c r="D98" s="68">
        <f t="shared" si="34"/>
        <v>75</v>
      </c>
      <c r="E98" s="67">
        <f>SUM(E99:E100)</f>
        <v>31.5</v>
      </c>
      <c r="F98" s="67">
        <f>SUM(F99:F100)</f>
        <v>27</v>
      </c>
      <c r="G98" s="68">
        <f t="shared" si="35"/>
        <v>85.7</v>
      </c>
      <c r="H98" s="67">
        <f>SUM(H99:H100)</f>
        <v>27</v>
      </c>
      <c r="I98" s="68">
        <f t="shared" si="36"/>
        <v>100</v>
      </c>
      <c r="J98" s="69">
        <f>SUM(J99:J100)</f>
        <v>27</v>
      </c>
      <c r="K98" s="68">
        <f t="shared" si="37"/>
        <v>100</v>
      </c>
      <c r="L98" s="103">
        <f>SUM(L99:L100)</f>
        <v>27</v>
      </c>
      <c r="M98" s="68">
        <f t="shared" si="38"/>
        <v>100</v>
      </c>
      <c r="N98" s="69">
        <f>SUM(N99:N100)</f>
        <v>27</v>
      </c>
      <c r="O98" s="68">
        <f t="shared" si="39"/>
        <v>100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3.25">
      <c r="A99" s="45" t="str">
        <f>'[1]фонд начисленной заработной'!A99</f>
        <v>АНО "Водоснабжение Черемисиновского района"</v>
      </c>
      <c r="B99" s="12">
        <v>15</v>
      </c>
      <c r="C99" s="13">
        <v>9</v>
      </c>
      <c r="D99" s="34">
        <f t="shared" si="34"/>
        <v>60</v>
      </c>
      <c r="E99" s="12">
        <v>15</v>
      </c>
      <c r="F99" s="13">
        <v>9</v>
      </c>
      <c r="G99" s="34">
        <f t="shared" si="35"/>
        <v>60</v>
      </c>
      <c r="H99" s="13">
        <v>9</v>
      </c>
      <c r="I99" s="34">
        <f t="shared" si="36"/>
        <v>100</v>
      </c>
      <c r="J99" s="19">
        <v>9</v>
      </c>
      <c r="K99" s="34">
        <f t="shared" si="37"/>
        <v>100</v>
      </c>
      <c r="L99" s="13">
        <v>9</v>
      </c>
      <c r="M99" s="34">
        <f t="shared" si="38"/>
        <v>100</v>
      </c>
      <c r="N99" s="19">
        <v>9</v>
      </c>
      <c r="O99" s="34">
        <f t="shared" si="39"/>
        <v>100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>
      <c r="A100" s="45" t="str">
        <f>'[1]фонд начисленной заработной'!A100</f>
        <v>МУП "Водоканал-Сервис"</v>
      </c>
      <c r="B100" s="12">
        <v>21</v>
      </c>
      <c r="C100" s="13">
        <v>18</v>
      </c>
      <c r="D100" s="34">
        <f t="shared" si="34"/>
        <v>85.7</v>
      </c>
      <c r="E100" s="12">
        <v>16.5</v>
      </c>
      <c r="F100" s="13">
        <v>18</v>
      </c>
      <c r="G100" s="34">
        <f t="shared" si="35"/>
        <v>109.1</v>
      </c>
      <c r="H100" s="13">
        <v>18</v>
      </c>
      <c r="I100" s="34">
        <f t="shared" si="36"/>
        <v>100</v>
      </c>
      <c r="J100" s="19">
        <v>18</v>
      </c>
      <c r="K100" s="34">
        <f t="shared" si="37"/>
        <v>100</v>
      </c>
      <c r="L100" s="13">
        <v>18</v>
      </c>
      <c r="M100" s="34">
        <f t="shared" si="38"/>
        <v>100</v>
      </c>
      <c r="N100" s="19">
        <v>18</v>
      </c>
      <c r="O100" s="34">
        <f t="shared" si="39"/>
        <v>100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>
      <c r="A101" s="45"/>
      <c r="B101" s="12"/>
      <c r="C101" s="13"/>
      <c r="D101" s="34"/>
      <c r="E101" s="12"/>
      <c r="F101" s="13"/>
      <c r="G101" s="34"/>
      <c r="H101" s="13"/>
      <c r="I101" s="34"/>
      <c r="J101" s="19"/>
      <c r="K101" s="34"/>
      <c r="L101" s="13"/>
      <c r="M101" s="34"/>
      <c r="N101" s="19"/>
      <c r="O101" s="3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>
      <c r="A102" s="65" t="s">
        <v>4</v>
      </c>
      <c r="B102" s="67">
        <f>SUM(B103:B104)</f>
        <v>0</v>
      </c>
      <c r="C102" s="67">
        <f>SUM(C103:C104)</f>
        <v>0</v>
      </c>
      <c r="D102" s="68" t="e">
        <f t="shared" si="34"/>
        <v>#DIV/0!</v>
      </c>
      <c r="E102" s="67">
        <f>SUM(E103:E104)</f>
        <v>0</v>
      </c>
      <c r="F102" s="67">
        <f>SUM(F103:F104)</f>
        <v>0</v>
      </c>
      <c r="G102" s="68" t="e">
        <f t="shared" si="35"/>
        <v>#DIV/0!</v>
      </c>
      <c r="H102" s="67">
        <f>SUM(H103:H104)</f>
        <v>0</v>
      </c>
      <c r="I102" s="68" t="e">
        <f t="shared" si="36"/>
        <v>#DIV/0!</v>
      </c>
      <c r="J102" s="69">
        <f>SUM(J103:J104)</f>
        <v>0</v>
      </c>
      <c r="K102" s="68" t="e">
        <f t="shared" si="37"/>
        <v>#DIV/0!</v>
      </c>
      <c r="L102" s="67">
        <f>SUM(L103:L104)</f>
        <v>0</v>
      </c>
      <c r="M102" s="68" t="e">
        <f t="shared" si="38"/>
        <v>#DIV/0!</v>
      </c>
      <c r="N102" s="69">
        <f>SUM(N103:N104)</f>
        <v>0</v>
      </c>
      <c r="O102" s="68" t="e">
        <f t="shared" si="39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>
      <c r="A103" s="45" t="str">
        <f>'[1]фонд начисленной заработной'!A103</f>
        <v>(наименование предприятия, организации)</v>
      </c>
      <c r="B103" s="12"/>
      <c r="C103" s="13"/>
      <c r="D103" s="34" t="e">
        <f t="shared" si="34"/>
        <v>#DIV/0!</v>
      </c>
      <c r="E103" s="12"/>
      <c r="F103" s="13"/>
      <c r="G103" s="34" t="e">
        <f t="shared" si="35"/>
        <v>#DIV/0!</v>
      </c>
      <c r="H103" s="13"/>
      <c r="I103" s="34" t="e">
        <f t="shared" si="36"/>
        <v>#DIV/0!</v>
      </c>
      <c r="J103" s="19"/>
      <c r="K103" s="34" t="e">
        <f t="shared" si="37"/>
        <v>#DIV/0!</v>
      </c>
      <c r="L103" s="13"/>
      <c r="M103" s="34" t="e">
        <f t="shared" si="38"/>
        <v>#DIV/0!</v>
      </c>
      <c r="N103" s="19"/>
      <c r="O103" s="34" t="e">
        <f t="shared" si="39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>
      <c r="A104" s="45"/>
      <c r="B104" s="12"/>
      <c r="C104" s="13"/>
      <c r="D104" s="34" t="e">
        <f t="shared" si="34"/>
        <v>#DIV/0!</v>
      </c>
      <c r="E104" s="12"/>
      <c r="F104" s="13"/>
      <c r="G104" s="34" t="e">
        <f t="shared" si="35"/>
        <v>#DIV/0!</v>
      </c>
      <c r="H104" s="13"/>
      <c r="I104" s="34" t="e">
        <f t="shared" si="36"/>
        <v>#DIV/0!</v>
      </c>
      <c r="J104" s="19"/>
      <c r="K104" s="34" t="e">
        <f t="shared" si="37"/>
        <v>#DIV/0!</v>
      </c>
      <c r="L104" s="13"/>
      <c r="M104" s="34" t="e">
        <f t="shared" si="38"/>
        <v>#DIV/0!</v>
      </c>
      <c r="N104" s="19"/>
      <c r="O104" s="34" t="e">
        <f t="shared" si="39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65" t="s">
        <v>50</v>
      </c>
      <c r="B105" s="67">
        <f>SUM(B106:B109)</f>
        <v>92</v>
      </c>
      <c r="C105" s="67">
        <f>SUM(C106:C109)</f>
        <v>81</v>
      </c>
      <c r="D105" s="34">
        <f t="shared" si="34"/>
        <v>88</v>
      </c>
      <c r="E105" s="67">
        <f>SUM(E106:E109)</f>
        <v>84.5</v>
      </c>
      <c r="F105" s="67">
        <f>SUM(F106:F109)</f>
        <v>81</v>
      </c>
      <c r="G105" s="34">
        <f t="shared" si="35"/>
        <v>95.9</v>
      </c>
      <c r="H105" s="67">
        <f>SUM(H106:H109)</f>
        <v>81</v>
      </c>
      <c r="I105" s="34">
        <f t="shared" si="36"/>
        <v>100</v>
      </c>
      <c r="J105" s="69">
        <f>SUM(J106:J109)</f>
        <v>80</v>
      </c>
      <c r="K105" s="34">
        <f t="shared" si="37"/>
        <v>98.8</v>
      </c>
      <c r="L105" s="103">
        <f>SUM(L106:L109)</f>
        <v>80</v>
      </c>
      <c r="M105" s="34">
        <f t="shared" si="38"/>
        <v>100</v>
      </c>
      <c r="N105" s="69">
        <f>SUM(N106:N109)</f>
        <v>80</v>
      </c>
      <c r="O105" s="68">
        <f t="shared" si="39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>
      <c r="A106" s="45" t="str">
        <f>'[1]фонд начисленной заработной'!A106</f>
        <v>ЗАО «Тандер»магазин магнит «Раунд»</v>
      </c>
      <c r="B106" s="12">
        <v>11</v>
      </c>
      <c r="C106" s="13">
        <v>11</v>
      </c>
      <c r="D106" s="34">
        <f t="shared" si="34"/>
        <v>100</v>
      </c>
      <c r="E106" s="12">
        <v>12</v>
      </c>
      <c r="F106" s="13">
        <v>11</v>
      </c>
      <c r="G106" s="34">
        <f t="shared" si="35"/>
        <v>91.7</v>
      </c>
      <c r="H106" s="13">
        <v>11</v>
      </c>
      <c r="I106" s="34">
        <f t="shared" si="36"/>
        <v>100</v>
      </c>
      <c r="J106" s="19">
        <v>11</v>
      </c>
      <c r="K106" s="34">
        <f t="shared" si="37"/>
        <v>100</v>
      </c>
      <c r="L106" s="13">
        <v>11</v>
      </c>
      <c r="M106" s="34">
        <f t="shared" si="38"/>
        <v>100</v>
      </c>
      <c r="N106" s="19">
        <v>11</v>
      </c>
      <c r="O106" s="34">
        <f t="shared" si="39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45" t="s">
        <v>110</v>
      </c>
      <c r="B107" s="12">
        <v>12</v>
      </c>
      <c r="C107" s="13">
        <v>10</v>
      </c>
      <c r="D107" s="34">
        <f t="shared" si="34"/>
        <v>83.3</v>
      </c>
      <c r="E107" s="12">
        <v>11</v>
      </c>
      <c r="F107" s="13">
        <v>10</v>
      </c>
      <c r="G107" s="34">
        <f t="shared" si="35"/>
        <v>90.9</v>
      </c>
      <c r="H107" s="13">
        <v>10</v>
      </c>
      <c r="I107" s="34">
        <f t="shared" si="36"/>
        <v>100</v>
      </c>
      <c r="J107" s="19">
        <v>9</v>
      </c>
      <c r="K107" s="34">
        <f t="shared" si="37"/>
        <v>90</v>
      </c>
      <c r="L107" s="13">
        <v>9</v>
      </c>
      <c r="M107" s="34">
        <f t="shared" si="38"/>
        <v>100</v>
      </c>
      <c r="N107" s="19">
        <v>9</v>
      </c>
      <c r="O107" s="3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45" t="str">
        <f>'[1]фонд начисленной заработной'!A108</f>
        <v>ООО "Единство"</v>
      </c>
      <c r="B108" s="12">
        <v>56</v>
      </c>
      <c r="C108" s="13">
        <v>48</v>
      </c>
      <c r="D108" s="34">
        <f t="shared" si="34"/>
        <v>85.7</v>
      </c>
      <c r="E108" s="12">
        <v>50</v>
      </c>
      <c r="F108" s="13">
        <v>48</v>
      </c>
      <c r="G108" s="34">
        <f t="shared" si="35"/>
        <v>96</v>
      </c>
      <c r="H108" s="13">
        <v>48</v>
      </c>
      <c r="I108" s="34">
        <f t="shared" si="36"/>
        <v>100</v>
      </c>
      <c r="J108" s="19">
        <v>48</v>
      </c>
      <c r="K108" s="34">
        <f t="shared" si="37"/>
        <v>100</v>
      </c>
      <c r="L108" s="13">
        <v>48</v>
      </c>
      <c r="M108" s="34">
        <f t="shared" si="38"/>
        <v>100</v>
      </c>
      <c r="N108" s="19">
        <v>48</v>
      </c>
      <c r="O108" s="34">
        <f t="shared" si="39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>
      <c r="A109" s="45" t="str">
        <f>'[1]фонд начисленной заработной'!A109</f>
        <v>Пятерочка</v>
      </c>
      <c r="B109" s="12">
        <v>13</v>
      </c>
      <c r="C109" s="13">
        <v>12</v>
      </c>
      <c r="D109" s="34">
        <f t="shared" si="34"/>
        <v>92.3</v>
      </c>
      <c r="E109" s="12">
        <v>11.5</v>
      </c>
      <c r="F109" s="13">
        <v>12</v>
      </c>
      <c r="G109" s="34">
        <f t="shared" si="35"/>
        <v>104.3</v>
      </c>
      <c r="H109" s="13">
        <v>12</v>
      </c>
      <c r="I109" s="34">
        <f t="shared" si="36"/>
        <v>100</v>
      </c>
      <c r="J109" s="19">
        <v>12</v>
      </c>
      <c r="K109" s="34">
        <f t="shared" si="37"/>
        <v>100</v>
      </c>
      <c r="L109" s="13">
        <v>12</v>
      </c>
      <c r="M109" s="34">
        <f t="shared" si="38"/>
        <v>100</v>
      </c>
      <c r="N109" s="19">
        <v>12</v>
      </c>
      <c r="O109" s="34">
        <f t="shared" si="39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>
      <c r="A110" s="65" t="s">
        <v>51</v>
      </c>
      <c r="B110" s="67">
        <f>SUM(B111:B113)</f>
        <v>161</v>
      </c>
      <c r="C110" s="67">
        <f>SUM(C111:C113)</f>
        <v>162</v>
      </c>
      <c r="D110" s="68">
        <f t="shared" si="34"/>
        <v>100.6</v>
      </c>
      <c r="E110" s="67">
        <f>SUM(E111:E113)</f>
        <v>161</v>
      </c>
      <c r="F110" s="67">
        <f>SUM(F111:F113)</f>
        <v>160</v>
      </c>
      <c r="G110" s="68">
        <f t="shared" si="35"/>
        <v>99.4</v>
      </c>
      <c r="H110" s="67">
        <f>SUM(H111:H113)</f>
        <v>162</v>
      </c>
      <c r="I110" s="68">
        <f t="shared" si="36"/>
        <v>100</v>
      </c>
      <c r="J110" s="69">
        <f>SUM(J111:J113)</f>
        <v>162</v>
      </c>
      <c r="K110" s="68">
        <f t="shared" si="37"/>
        <v>100</v>
      </c>
      <c r="L110" s="103">
        <f>SUM(L111:L113)</f>
        <v>162</v>
      </c>
      <c r="M110" s="68">
        <f t="shared" si="38"/>
        <v>100</v>
      </c>
      <c r="N110" s="69">
        <f>SUM(N111:N113)</f>
        <v>162</v>
      </c>
      <c r="O110" s="68">
        <f t="shared" si="39"/>
        <v>100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>
      <c r="A111" s="45" t="str">
        <f>'[1]фонд начисленной заработной'!A111</f>
        <v>ГКС</v>
      </c>
      <c r="B111" s="13">
        <v>113</v>
      </c>
      <c r="C111" s="13">
        <v>114</v>
      </c>
      <c r="D111" s="34">
        <f t="shared" si="34"/>
        <v>100.9</v>
      </c>
      <c r="E111" s="13">
        <v>113</v>
      </c>
      <c r="F111" s="13">
        <v>112</v>
      </c>
      <c r="G111" s="34">
        <f t="shared" si="35"/>
        <v>99.1</v>
      </c>
      <c r="H111" s="13">
        <v>114</v>
      </c>
      <c r="I111" s="34">
        <f t="shared" si="36"/>
        <v>100</v>
      </c>
      <c r="J111" s="19">
        <v>114</v>
      </c>
      <c r="K111" s="34">
        <f t="shared" si="37"/>
        <v>100</v>
      </c>
      <c r="L111" s="13">
        <v>114</v>
      </c>
      <c r="M111" s="34">
        <f t="shared" si="38"/>
        <v>100</v>
      </c>
      <c r="N111" s="19">
        <v>114</v>
      </c>
      <c r="O111" s="34">
        <f t="shared" si="39"/>
        <v>100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7" customHeight="1">
      <c r="A112" s="45" t="str">
        <f>'[1]фонд начисленной заработной'!A112</f>
        <v>ООО "Черемисиновское хлебоприемное предприятие"</v>
      </c>
      <c r="B112" s="13">
        <v>48</v>
      </c>
      <c r="C112" s="13">
        <v>48</v>
      </c>
      <c r="D112" s="34">
        <f t="shared" si="34"/>
        <v>100</v>
      </c>
      <c r="E112" s="13">
        <v>48</v>
      </c>
      <c r="F112" s="13">
        <v>48</v>
      </c>
      <c r="G112" s="34">
        <f t="shared" si="35"/>
        <v>100</v>
      </c>
      <c r="H112" s="13">
        <v>48</v>
      </c>
      <c r="I112" s="34">
        <f t="shared" si="36"/>
        <v>100</v>
      </c>
      <c r="J112" s="19">
        <v>48</v>
      </c>
      <c r="K112" s="34">
        <f t="shared" si="37"/>
        <v>100</v>
      </c>
      <c r="L112" s="13">
        <v>48</v>
      </c>
      <c r="M112" s="34">
        <f t="shared" si="38"/>
        <v>100</v>
      </c>
      <c r="N112" s="19">
        <v>48</v>
      </c>
      <c r="O112" s="34">
        <f t="shared" si="39"/>
        <v>100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>
      <c r="A113" s="45">
        <f>'[1]фонд начисленной заработной'!A113</f>
        <v>0</v>
      </c>
      <c r="B113" s="13"/>
      <c r="C113" s="13"/>
      <c r="D113" s="34" t="e">
        <f t="shared" si="34"/>
        <v>#DIV/0!</v>
      </c>
      <c r="E113" s="13"/>
      <c r="F113" s="13"/>
      <c r="G113" s="34" t="e">
        <f t="shared" si="35"/>
        <v>#DIV/0!</v>
      </c>
      <c r="H113" s="13"/>
      <c r="I113" s="34" t="e">
        <f t="shared" si="36"/>
        <v>#DIV/0!</v>
      </c>
      <c r="J113" s="19"/>
      <c r="K113" s="34" t="e">
        <f t="shared" si="37"/>
        <v>#DIV/0!</v>
      </c>
      <c r="L113" s="13"/>
      <c r="M113" s="34" t="e">
        <f t="shared" si="38"/>
        <v>#DIV/0!</v>
      </c>
      <c r="N113" s="19"/>
      <c r="O113" s="34" t="e">
        <f t="shared" si="39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4.75">
      <c r="A114" s="65" t="s">
        <v>52</v>
      </c>
      <c r="B114" s="67">
        <f>SUM(B115:B117)</f>
        <v>0</v>
      </c>
      <c r="C114" s="67">
        <f>SUM(C115:C117)</f>
        <v>0</v>
      </c>
      <c r="D114" s="68" t="e">
        <f t="shared" si="34"/>
        <v>#DIV/0!</v>
      </c>
      <c r="E114" s="67">
        <f>SUM(E115:E117)</f>
        <v>0</v>
      </c>
      <c r="F114" s="67">
        <f>SUM(F115:F117)</f>
        <v>0</v>
      </c>
      <c r="G114" s="68" t="e">
        <f t="shared" si="35"/>
        <v>#DIV/0!</v>
      </c>
      <c r="H114" s="67">
        <f>SUM(H115:H117)</f>
        <v>0</v>
      </c>
      <c r="I114" s="68" t="e">
        <f t="shared" si="36"/>
        <v>#DIV/0!</v>
      </c>
      <c r="J114" s="69">
        <f>SUM(J115:J117)</f>
        <v>0</v>
      </c>
      <c r="K114" s="68" t="e">
        <f t="shared" si="37"/>
        <v>#DIV/0!</v>
      </c>
      <c r="L114" s="67">
        <f>SUM(L115:L117)</f>
        <v>0</v>
      </c>
      <c r="M114" s="68" t="e">
        <f t="shared" si="38"/>
        <v>#DIV/0!</v>
      </c>
      <c r="N114" s="69">
        <f>SUM(N115:N117)</f>
        <v>0</v>
      </c>
      <c r="O114" s="68" t="e">
        <f t="shared" si="39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>
      <c r="A115" s="45">
        <f>'[1]фонд начисленной заработной'!A115</f>
        <v>0</v>
      </c>
      <c r="B115" s="13"/>
      <c r="C115" s="13"/>
      <c r="D115" s="34" t="e">
        <f t="shared" si="34"/>
        <v>#DIV/0!</v>
      </c>
      <c r="E115" s="13"/>
      <c r="F115" s="13"/>
      <c r="G115" s="34" t="e">
        <f t="shared" si="35"/>
        <v>#DIV/0!</v>
      </c>
      <c r="H115" s="13"/>
      <c r="I115" s="34" t="e">
        <f t="shared" si="36"/>
        <v>#DIV/0!</v>
      </c>
      <c r="J115" s="19"/>
      <c r="K115" s="34" t="e">
        <f t="shared" si="37"/>
        <v>#DIV/0!</v>
      </c>
      <c r="L115" s="13"/>
      <c r="M115" s="34" t="e">
        <f t="shared" si="38"/>
        <v>#DIV/0!</v>
      </c>
      <c r="N115" s="19"/>
      <c r="O115" s="34" t="e">
        <f t="shared" si="39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45">
        <f>'[1]фонд начисленной заработной'!A116</f>
        <v>0</v>
      </c>
      <c r="B116" s="13"/>
      <c r="C116" s="13"/>
      <c r="D116" s="34" t="e">
        <f t="shared" si="34"/>
        <v>#DIV/0!</v>
      </c>
      <c r="E116" s="13"/>
      <c r="F116" s="13"/>
      <c r="G116" s="34" t="e">
        <f t="shared" si="35"/>
        <v>#DIV/0!</v>
      </c>
      <c r="H116" s="13"/>
      <c r="I116" s="34" t="e">
        <f t="shared" si="36"/>
        <v>#DIV/0!</v>
      </c>
      <c r="J116" s="19"/>
      <c r="K116" s="34" t="e">
        <f t="shared" si="37"/>
        <v>#DIV/0!</v>
      </c>
      <c r="L116" s="13"/>
      <c r="M116" s="34" t="e">
        <f t="shared" si="38"/>
        <v>#DIV/0!</v>
      </c>
      <c r="N116" s="19"/>
      <c r="O116" s="34" t="e">
        <f t="shared" si="39"/>
        <v>#DIV/0!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>
      <c r="A117" s="45">
        <f>'[1]фонд начисленной заработной'!A117</f>
        <v>0</v>
      </c>
      <c r="B117" s="13"/>
      <c r="C117" s="13"/>
      <c r="D117" s="34" t="e">
        <f t="shared" si="34"/>
        <v>#DIV/0!</v>
      </c>
      <c r="E117" s="13"/>
      <c r="F117" s="13"/>
      <c r="G117" s="34" t="e">
        <f t="shared" si="35"/>
        <v>#DIV/0!</v>
      </c>
      <c r="H117" s="13"/>
      <c r="I117" s="34" t="e">
        <f t="shared" si="36"/>
        <v>#DIV/0!</v>
      </c>
      <c r="J117" s="19"/>
      <c r="K117" s="34" t="e">
        <f t="shared" si="37"/>
        <v>#DIV/0!</v>
      </c>
      <c r="L117" s="13"/>
      <c r="M117" s="34" t="e">
        <f t="shared" si="38"/>
        <v>#DIV/0!</v>
      </c>
      <c r="N117" s="19"/>
      <c r="O117" s="34" t="e">
        <f t="shared" si="39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>
      <c r="A118" s="65" t="s">
        <v>9</v>
      </c>
      <c r="B118" s="67">
        <f>SUM(B119:B121)</f>
        <v>393.4</v>
      </c>
      <c r="C118" s="67">
        <f>SUM(C119:C121)</f>
        <v>372.8</v>
      </c>
      <c r="D118" s="68">
        <f t="shared" si="34"/>
        <v>94.8</v>
      </c>
      <c r="E118" s="67">
        <f>SUM(E119:E121)</f>
        <v>280.5</v>
      </c>
      <c r="F118" s="67">
        <f>SUM(F119:F121)</f>
        <v>372.8</v>
      </c>
      <c r="G118" s="68">
        <f t="shared" si="35"/>
        <v>132.9</v>
      </c>
      <c r="H118" s="67">
        <v>372.8</v>
      </c>
      <c r="I118" s="68">
        <f t="shared" si="36"/>
        <v>100</v>
      </c>
      <c r="J118" s="69">
        <v>372.8</v>
      </c>
      <c r="K118" s="68">
        <f t="shared" si="37"/>
        <v>100</v>
      </c>
      <c r="L118" s="103">
        <v>372.8</v>
      </c>
      <c r="M118" s="68">
        <f t="shared" si="38"/>
        <v>100</v>
      </c>
      <c r="N118" s="69">
        <v>372.8</v>
      </c>
      <c r="O118" s="68">
        <f t="shared" si="39"/>
        <v>100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>
      <c r="A119" s="45">
        <f>'[1]фонд начисленной заработной'!A119</f>
        <v>0</v>
      </c>
      <c r="B119" s="13">
        <v>393.4</v>
      </c>
      <c r="C119" s="13">
        <v>372.8</v>
      </c>
      <c r="D119" s="13">
        <f t="shared" si="34"/>
        <v>94.8</v>
      </c>
      <c r="E119" s="13">
        <v>280.5</v>
      </c>
      <c r="F119" s="13">
        <v>372.8</v>
      </c>
      <c r="G119" s="34">
        <f t="shared" si="35"/>
        <v>132.9</v>
      </c>
      <c r="H119" s="13">
        <v>372.8</v>
      </c>
      <c r="I119" s="34">
        <f t="shared" si="36"/>
        <v>100</v>
      </c>
      <c r="J119" s="19">
        <v>372.8</v>
      </c>
      <c r="K119" s="34">
        <f t="shared" si="37"/>
        <v>100</v>
      </c>
      <c r="L119" s="13">
        <v>372.8</v>
      </c>
      <c r="M119" s="34">
        <f t="shared" si="38"/>
        <v>100</v>
      </c>
      <c r="N119" s="19">
        <v>372.8</v>
      </c>
      <c r="O119" s="34">
        <f t="shared" si="39"/>
        <v>100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45">
        <f>'[1]фонд начисленной заработной'!A120</f>
        <v>0</v>
      </c>
      <c r="B120" s="13"/>
      <c r="C120" s="13"/>
      <c r="D120" s="13" t="e">
        <f t="shared" si="34"/>
        <v>#DIV/0!</v>
      </c>
      <c r="E120" s="13"/>
      <c r="F120" s="13"/>
      <c r="G120" s="34" t="e">
        <f t="shared" si="35"/>
        <v>#DIV/0!</v>
      </c>
      <c r="H120" s="13"/>
      <c r="I120" s="34" t="e">
        <f t="shared" si="36"/>
        <v>#DIV/0!</v>
      </c>
      <c r="J120" s="19"/>
      <c r="K120" s="34" t="e">
        <f t="shared" si="37"/>
        <v>#DIV/0!</v>
      </c>
      <c r="L120" s="13"/>
      <c r="M120" s="34" t="e">
        <f t="shared" si="38"/>
        <v>#DIV/0!</v>
      </c>
      <c r="N120" s="19"/>
      <c r="O120" s="34" t="e">
        <f t="shared" si="39"/>
        <v>#DIV/0!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45">
        <f>'[1]фонд начисленной заработной'!A121</f>
        <v>0</v>
      </c>
      <c r="B121" s="13"/>
      <c r="C121" s="13"/>
      <c r="D121" s="13" t="e">
        <f t="shared" si="34"/>
        <v>#DIV/0!</v>
      </c>
      <c r="E121" s="13"/>
      <c r="F121" s="13"/>
      <c r="G121" s="34" t="e">
        <f t="shared" si="35"/>
        <v>#DIV/0!</v>
      </c>
      <c r="H121" s="13"/>
      <c r="I121" s="34" t="e">
        <f t="shared" si="36"/>
        <v>#DIV/0!</v>
      </c>
      <c r="J121" s="19"/>
      <c r="K121" s="34" t="e">
        <f t="shared" si="37"/>
        <v>#DIV/0!</v>
      </c>
      <c r="L121" s="13"/>
      <c r="M121" s="34" t="e">
        <f t="shared" si="38"/>
        <v>#DIV/0!</v>
      </c>
      <c r="N121" s="19"/>
      <c r="O121" s="34" t="e">
        <f t="shared" si="39"/>
        <v>#DIV/0!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57" t="s">
        <v>8</v>
      </c>
      <c r="B122" s="60"/>
      <c r="C122" s="61"/>
      <c r="D122" s="59"/>
      <c r="E122" s="60"/>
      <c r="F122" s="61"/>
      <c r="G122" s="59"/>
      <c r="H122" s="61"/>
      <c r="I122" s="59"/>
      <c r="J122" s="62"/>
      <c r="K122" s="59"/>
      <c r="L122" s="61"/>
      <c r="M122" s="59"/>
      <c r="N122" s="62"/>
      <c r="O122" s="59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36.75">
      <c r="A123" s="65" t="s">
        <v>53</v>
      </c>
      <c r="B123" s="67">
        <f>SUM(B124:B126)</f>
        <v>142.4</v>
      </c>
      <c r="C123" s="67">
        <f>SUM(C124:C126)</f>
        <v>130.5</v>
      </c>
      <c r="D123" s="68">
        <f t="shared" si="34"/>
        <v>91.6</v>
      </c>
      <c r="E123" s="67">
        <f>SUM(E124:E126)</f>
        <v>137.19999999999999</v>
      </c>
      <c r="F123" s="67">
        <f>SUM(F124:F126)</f>
        <v>130.1</v>
      </c>
      <c r="G123" s="68">
        <f t="shared" ref="G123" si="40">ROUND(F123/E123*100,1)</f>
        <v>94.8</v>
      </c>
      <c r="H123" s="67">
        <f>SUM(H124:H126)</f>
        <v>130.1</v>
      </c>
      <c r="I123" s="68">
        <f t="shared" ref="I123:I126" si="41">ROUND(H123/C123*100,1)</f>
        <v>99.7</v>
      </c>
      <c r="J123" s="69">
        <f>SUM(J124:J126)</f>
        <v>130.1</v>
      </c>
      <c r="K123" s="68">
        <f t="shared" ref="K123" si="42">ROUND(J123/H123*100,1)</f>
        <v>100</v>
      </c>
      <c r="L123" s="103">
        <f>SUM(L124:L126)</f>
        <v>130.1</v>
      </c>
      <c r="M123" s="68">
        <f t="shared" ref="M123" si="43">ROUND(L123/J123*100,1)</f>
        <v>100</v>
      </c>
      <c r="N123" s="69">
        <f>SUM(N124:N126)</f>
        <v>130.1</v>
      </c>
      <c r="O123" s="68">
        <f t="shared" ref="O123" si="44">ROUND(N123/L123*100,1)</f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45" t="s">
        <v>96</v>
      </c>
      <c r="B124" s="13">
        <v>39</v>
      </c>
      <c r="C124" s="13">
        <v>41</v>
      </c>
      <c r="D124" s="13">
        <f t="shared" si="34"/>
        <v>105.1</v>
      </c>
      <c r="E124" s="13">
        <v>39.700000000000003</v>
      </c>
      <c r="F124" s="13">
        <v>39</v>
      </c>
      <c r="G124" s="34">
        <f t="shared" si="35"/>
        <v>98.2</v>
      </c>
      <c r="H124" s="13">
        <v>39</v>
      </c>
      <c r="I124" s="34">
        <f t="shared" si="41"/>
        <v>95.1</v>
      </c>
      <c r="J124" s="19">
        <v>39</v>
      </c>
      <c r="K124" s="34">
        <f t="shared" si="37"/>
        <v>100</v>
      </c>
      <c r="L124" s="13">
        <v>39</v>
      </c>
      <c r="M124" s="34">
        <f t="shared" si="38"/>
        <v>100</v>
      </c>
      <c r="N124" s="19">
        <v>39</v>
      </c>
      <c r="O124" s="34">
        <f t="shared" si="39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23.25">
      <c r="A125" s="45" t="s">
        <v>97</v>
      </c>
      <c r="B125" s="13">
        <v>56.4</v>
      </c>
      <c r="C125" s="13">
        <v>42.5</v>
      </c>
      <c r="D125" s="13">
        <f t="shared" si="34"/>
        <v>75.400000000000006</v>
      </c>
      <c r="E125" s="13">
        <v>46</v>
      </c>
      <c r="F125" s="13">
        <v>33</v>
      </c>
      <c r="G125" s="34">
        <f t="shared" si="35"/>
        <v>71.7</v>
      </c>
      <c r="H125" s="13">
        <v>33</v>
      </c>
      <c r="I125" s="34">
        <f t="shared" si="41"/>
        <v>77.599999999999994</v>
      </c>
      <c r="J125" s="19">
        <v>33</v>
      </c>
      <c r="K125" s="34">
        <f t="shared" si="37"/>
        <v>100</v>
      </c>
      <c r="L125" s="13">
        <v>33</v>
      </c>
      <c r="M125" s="34">
        <f t="shared" si="38"/>
        <v>100</v>
      </c>
      <c r="N125" s="19">
        <v>33</v>
      </c>
      <c r="O125" s="34">
        <f t="shared" si="39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45" t="s">
        <v>9</v>
      </c>
      <c r="B126" s="13">
        <v>47</v>
      </c>
      <c r="C126" s="13">
        <v>47</v>
      </c>
      <c r="D126" s="13">
        <f t="shared" si="34"/>
        <v>100</v>
      </c>
      <c r="E126" s="13">
        <v>51.5</v>
      </c>
      <c r="F126" s="13">
        <v>58.1</v>
      </c>
      <c r="G126" s="34">
        <f t="shared" si="35"/>
        <v>112.8</v>
      </c>
      <c r="H126" s="13">
        <v>58.1</v>
      </c>
      <c r="I126" s="34">
        <f t="shared" si="41"/>
        <v>123.6</v>
      </c>
      <c r="J126" s="19">
        <v>58.1</v>
      </c>
      <c r="K126" s="34">
        <f t="shared" si="37"/>
        <v>100</v>
      </c>
      <c r="L126" s="13">
        <v>58.1</v>
      </c>
      <c r="M126" s="34"/>
      <c r="N126" s="19">
        <v>58.1</v>
      </c>
      <c r="O126" s="34">
        <f t="shared" si="39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65" t="s">
        <v>54</v>
      </c>
      <c r="B127" s="79">
        <f>ROUND(B129+B132+B135,1)</f>
        <v>729.1</v>
      </c>
      <c r="C127" s="79">
        <f>ROUND(C129+C132+C135,1)</f>
        <v>797</v>
      </c>
      <c r="D127" s="67">
        <f t="shared" si="34"/>
        <v>109.3</v>
      </c>
      <c r="E127" s="79">
        <f>ROUND(E129+E132+E135,1)</f>
        <v>809.9</v>
      </c>
      <c r="F127" s="79">
        <f>ROUND(F129+F132+F135,1)</f>
        <v>834</v>
      </c>
      <c r="G127" s="67">
        <f t="shared" si="35"/>
        <v>103</v>
      </c>
      <c r="H127" s="79">
        <f>ROUND(H129+H132+H135,1)</f>
        <v>784.6</v>
      </c>
      <c r="I127" s="67">
        <f>ROUND(H127/C127*100,1)</f>
        <v>98.4</v>
      </c>
      <c r="J127" s="80">
        <f>ROUND(J129+J132+J135,1)</f>
        <v>783.5</v>
      </c>
      <c r="K127" s="34">
        <f t="shared" si="37"/>
        <v>99.9</v>
      </c>
      <c r="L127" s="79">
        <f t="shared" ref="L127" si="45">ROUND(L129+L132+L135,1)</f>
        <v>783.5</v>
      </c>
      <c r="M127" s="67"/>
      <c r="N127" s="80">
        <f>ROUND(N129+N132+N135,1)</f>
        <v>783.5</v>
      </c>
      <c r="O127" s="67">
        <f t="shared" si="39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>
      <c r="A128" s="81" t="s">
        <v>5</v>
      </c>
      <c r="B128" s="84"/>
      <c r="C128" s="83"/>
      <c r="D128" s="67" t="e">
        <f t="shared" si="34"/>
        <v>#DIV/0!</v>
      </c>
      <c r="E128" s="84"/>
      <c r="F128" s="83"/>
      <c r="G128" s="67" t="e">
        <f t="shared" si="35"/>
        <v>#DIV/0!</v>
      </c>
      <c r="H128" s="83"/>
      <c r="I128" s="67" t="e">
        <f t="shared" ref="I128:I134" si="46">ROUND(H128/C128*100,1)</f>
        <v>#DIV/0!</v>
      </c>
      <c r="J128" s="86"/>
      <c r="K128" s="67" t="e">
        <f t="shared" si="37"/>
        <v>#DIV/0!</v>
      </c>
      <c r="L128" s="83"/>
      <c r="M128" s="67" t="e">
        <f t="shared" si="38"/>
        <v>#DIV/0!</v>
      </c>
      <c r="N128" s="86"/>
      <c r="O128" s="85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81" t="s">
        <v>55</v>
      </c>
      <c r="B129" s="67">
        <f>SUM(B130:B131)</f>
        <v>404.20000000000005</v>
      </c>
      <c r="C129" s="67">
        <f t="shared" ref="C129:N129" si="47">SUM(C130:C131)</f>
        <v>359.29999999999995</v>
      </c>
      <c r="D129" s="67">
        <f t="shared" si="34"/>
        <v>88.9</v>
      </c>
      <c r="E129" s="104">
        <f t="shared" si="47"/>
        <v>370.75</v>
      </c>
      <c r="F129" s="67">
        <f t="shared" si="47"/>
        <v>399.93</v>
      </c>
      <c r="G129" s="67">
        <f t="shared" si="35"/>
        <v>107.9</v>
      </c>
      <c r="H129" s="67">
        <f t="shared" si="47"/>
        <v>350.5</v>
      </c>
      <c r="I129" s="67">
        <f t="shared" si="46"/>
        <v>97.6</v>
      </c>
      <c r="J129" s="69">
        <f t="shared" si="47"/>
        <v>350.5</v>
      </c>
      <c r="K129" s="67">
        <f t="shared" si="37"/>
        <v>100</v>
      </c>
      <c r="L129" s="67">
        <f t="shared" si="47"/>
        <v>350.5</v>
      </c>
      <c r="M129" s="67">
        <f t="shared" si="38"/>
        <v>100</v>
      </c>
      <c r="N129" s="69">
        <f t="shared" si="47"/>
        <v>350.5</v>
      </c>
      <c r="O129" s="85">
        <f t="shared" si="39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3.25">
      <c r="A130" s="45" t="str">
        <f>'[1]фонд начисленной заработной'!A130</f>
        <v>МКОУ "Черемисиновская СОШ имени  Героя Советского Союза И.Ф.Алтухова"</v>
      </c>
      <c r="B130" s="13">
        <v>64.900000000000006</v>
      </c>
      <c r="C130" s="13">
        <v>64.099999999999994</v>
      </c>
      <c r="D130" s="34">
        <f t="shared" si="34"/>
        <v>98.8</v>
      </c>
      <c r="E130" s="13">
        <v>64.8</v>
      </c>
      <c r="F130" s="13">
        <v>66.23</v>
      </c>
      <c r="G130" s="34">
        <f t="shared" si="35"/>
        <v>102.2</v>
      </c>
      <c r="H130" s="13">
        <v>64.099999999999994</v>
      </c>
      <c r="I130" s="34">
        <f t="shared" si="46"/>
        <v>100</v>
      </c>
      <c r="J130" s="19">
        <v>64.099999999999994</v>
      </c>
      <c r="K130" s="34">
        <f t="shared" si="37"/>
        <v>100</v>
      </c>
      <c r="L130" s="13">
        <v>64.099999999999994</v>
      </c>
      <c r="M130" s="34">
        <f t="shared" si="38"/>
        <v>100</v>
      </c>
      <c r="N130" s="19">
        <v>64.099999999999994</v>
      </c>
      <c r="O130" s="34">
        <f t="shared" si="39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45" t="s">
        <v>9</v>
      </c>
      <c r="B131" s="13">
        <v>339.3</v>
      </c>
      <c r="C131" s="13">
        <v>295.2</v>
      </c>
      <c r="D131" s="34">
        <f t="shared" si="34"/>
        <v>87</v>
      </c>
      <c r="E131" s="13">
        <v>305.95</v>
      </c>
      <c r="F131" s="13">
        <v>333.7</v>
      </c>
      <c r="G131" s="34">
        <f t="shared" si="35"/>
        <v>109.1</v>
      </c>
      <c r="H131" s="13">
        <v>286.39999999999998</v>
      </c>
      <c r="I131" s="34">
        <f t="shared" si="46"/>
        <v>97</v>
      </c>
      <c r="J131" s="19">
        <v>286.39999999999998</v>
      </c>
      <c r="K131" s="34">
        <f t="shared" si="37"/>
        <v>100</v>
      </c>
      <c r="L131" s="13">
        <v>286.39999999999998</v>
      </c>
      <c r="M131" s="34">
        <f t="shared" si="38"/>
        <v>100</v>
      </c>
      <c r="N131" s="19">
        <v>286.39999999999998</v>
      </c>
      <c r="O131" s="3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.75">
      <c r="A132" s="88" t="s">
        <v>56</v>
      </c>
      <c r="B132" s="67">
        <f>SUM(B133:B134)</f>
        <v>235</v>
      </c>
      <c r="C132" s="67">
        <f t="shared" ref="C132:N132" si="48">SUM(C133:C134)</f>
        <v>343.5</v>
      </c>
      <c r="D132" s="34">
        <f t="shared" si="34"/>
        <v>146.19999999999999</v>
      </c>
      <c r="E132" s="67">
        <f t="shared" si="48"/>
        <v>349.45</v>
      </c>
      <c r="F132" s="67">
        <f t="shared" si="48"/>
        <v>343.5</v>
      </c>
      <c r="G132" s="34">
        <f t="shared" si="35"/>
        <v>98.3</v>
      </c>
      <c r="H132" s="67">
        <f t="shared" si="48"/>
        <v>343.5</v>
      </c>
      <c r="I132" s="34">
        <f t="shared" si="46"/>
        <v>100</v>
      </c>
      <c r="J132" s="69">
        <f t="shared" si="48"/>
        <v>343.5</v>
      </c>
      <c r="K132" s="34">
        <f t="shared" si="37"/>
        <v>100</v>
      </c>
      <c r="L132" s="67">
        <f t="shared" si="48"/>
        <v>343.5</v>
      </c>
      <c r="M132" s="34">
        <f t="shared" si="38"/>
        <v>100</v>
      </c>
      <c r="N132" s="69">
        <f t="shared" si="48"/>
        <v>343.5</v>
      </c>
      <c r="O132" s="85">
        <f t="shared" si="39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45" t="str">
        <f>'[1]фонд начисленной заработной'!A133</f>
        <v>ОБУЗ "Черемисиновская ЦРБ"</v>
      </c>
      <c r="B133" s="13">
        <v>235</v>
      </c>
      <c r="C133" s="13">
        <v>221</v>
      </c>
      <c r="D133" s="34">
        <f t="shared" si="34"/>
        <v>94</v>
      </c>
      <c r="E133" s="13">
        <v>222</v>
      </c>
      <c r="F133" s="13">
        <v>221</v>
      </c>
      <c r="G133" s="34">
        <f t="shared" si="35"/>
        <v>99.5</v>
      </c>
      <c r="H133" s="13">
        <v>221</v>
      </c>
      <c r="I133" s="34">
        <f t="shared" si="46"/>
        <v>100</v>
      </c>
      <c r="J133" s="19">
        <v>221</v>
      </c>
      <c r="K133" s="34">
        <f t="shared" si="37"/>
        <v>100</v>
      </c>
      <c r="L133" s="13">
        <v>221</v>
      </c>
      <c r="M133" s="34">
        <f t="shared" si="38"/>
        <v>100</v>
      </c>
      <c r="N133" s="19">
        <v>221</v>
      </c>
      <c r="O133" s="34">
        <f t="shared" si="39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45" t="s">
        <v>9</v>
      </c>
      <c r="B134" s="13"/>
      <c r="C134" s="13">
        <v>122.5</v>
      </c>
      <c r="D134" s="34" t="e">
        <f t="shared" si="34"/>
        <v>#DIV/0!</v>
      </c>
      <c r="E134" s="13">
        <v>127.45</v>
      </c>
      <c r="F134" s="13">
        <v>122.5</v>
      </c>
      <c r="G134" s="34">
        <f t="shared" si="35"/>
        <v>96.1</v>
      </c>
      <c r="H134" s="13">
        <v>122.5</v>
      </c>
      <c r="I134" s="34">
        <f t="shared" si="46"/>
        <v>100</v>
      </c>
      <c r="J134" s="19">
        <v>122.5</v>
      </c>
      <c r="K134" s="34">
        <f t="shared" si="37"/>
        <v>100</v>
      </c>
      <c r="L134" s="13">
        <v>122.5</v>
      </c>
      <c r="M134" s="34">
        <f t="shared" si="38"/>
        <v>100</v>
      </c>
      <c r="N134" s="19">
        <v>122.5</v>
      </c>
      <c r="O134" s="34">
        <f t="shared" si="39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24.75">
      <c r="A135" s="88" t="s">
        <v>57</v>
      </c>
      <c r="B135" s="67">
        <f>SUM(B136:B137)</f>
        <v>89.899999999999991</v>
      </c>
      <c r="C135" s="67">
        <f>SUM(C136:C137)</f>
        <v>94.199999999999989</v>
      </c>
      <c r="D135" s="85">
        <f t="shared" si="34"/>
        <v>104.8</v>
      </c>
      <c r="E135" s="67">
        <f t="shared" ref="E135:F135" si="49">SUM(E136:E137)</f>
        <v>89.7</v>
      </c>
      <c r="F135" s="67">
        <f t="shared" si="49"/>
        <v>90.600000000000009</v>
      </c>
      <c r="G135" s="85">
        <f t="shared" si="35"/>
        <v>101</v>
      </c>
      <c r="H135" s="67">
        <f t="shared" ref="H135" si="50">SUM(H136:H137)</f>
        <v>90.6</v>
      </c>
      <c r="I135" s="85">
        <f>ROUND(H135/C135*100,1)</f>
        <v>96.2</v>
      </c>
      <c r="J135" s="69">
        <f t="shared" ref="J135" si="51">SUM(J136:J137)</f>
        <v>89.5</v>
      </c>
      <c r="K135" s="85">
        <f t="shared" si="37"/>
        <v>98.8</v>
      </c>
      <c r="L135" s="67">
        <f t="shared" ref="L135" si="52">SUM(L136:L137)</f>
        <v>89.5</v>
      </c>
      <c r="M135" s="85">
        <f t="shared" si="38"/>
        <v>100</v>
      </c>
      <c r="N135" s="69">
        <f t="shared" ref="N135" si="53">SUM(N136:N137)</f>
        <v>89.5</v>
      </c>
      <c r="O135" s="85">
        <f t="shared" si="39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45" t="str">
        <f>'[1]фонд начисленной заработной'!A136</f>
        <v>Районный Дом культуры</v>
      </c>
      <c r="B136" s="13">
        <v>9.3000000000000007</v>
      </c>
      <c r="C136" s="13">
        <v>10.1</v>
      </c>
      <c r="D136" s="34">
        <f t="shared" si="34"/>
        <v>108.6</v>
      </c>
      <c r="E136" s="13">
        <v>9.1999999999999993</v>
      </c>
      <c r="F136" s="13">
        <v>9.1999999999999993</v>
      </c>
      <c r="G136" s="34">
        <f t="shared" si="35"/>
        <v>100</v>
      </c>
      <c r="H136" s="13">
        <v>10.1</v>
      </c>
      <c r="I136" s="34">
        <f t="shared" ref="I136:I137" si="54">ROUND(H136/C136*100,1)</f>
        <v>100</v>
      </c>
      <c r="J136" s="19">
        <v>10.1</v>
      </c>
      <c r="K136" s="34">
        <f t="shared" si="37"/>
        <v>100</v>
      </c>
      <c r="L136" s="13">
        <v>10.1</v>
      </c>
      <c r="M136" s="34">
        <f t="shared" si="38"/>
        <v>100</v>
      </c>
      <c r="N136" s="19">
        <v>10.1</v>
      </c>
      <c r="O136" s="34">
        <f t="shared" si="39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45" t="str">
        <f>'[1]фонд начисленной заработной'!A137</f>
        <v>прочие</v>
      </c>
      <c r="B137" s="13">
        <v>80.599999999999994</v>
      </c>
      <c r="C137" s="13">
        <v>84.1</v>
      </c>
      <c r="D137" s="34">
        <f t="shared" si="34"/>
        <v>104.3</v>
      </c>
      <c r="E137" s="13">
        <v>80.5</v>
      </c>
      <c r="F137" s="13">
        <v>81.400000000000006</v>
      </c>
      <c r="G137" s="34">
        <f t="shared" si="35"/>
        <v>101.1</v>
      </c>
      <c r="H137" s="13">
        <v>80.5</v>
      </c>
      <c r="I137" s="34">
        <f t="shared" si="54"/>
        <v>95.7</v>
      </c>
      <c r="J137" s="19">
        <v>79.400000000000006</v>
      </c>
      <c r="K137" s="34">
        <f t="shared" si="37"/>
        <v>98.6</v>
      </c>
      <c r="L137" s="13">
        <v>79.400000000000006</v>
      </c>
      <c r="M137" s="34">
        <f t="shared" si="38"/>
        <v>100</v>
      </c>
      <c r="N137" s="19">
        <v>79.400000000000006</v>
      </c>
      <c r="O137" s="34">
        <f t="shared" si="39"/>
        <v>100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65" t="s">
        <v>6</v>
      </c>
      <c r="B138" s="79">
        <f>B8-B127-B123</f>
        <v>1326.4</v>
      </c>
      <c r="C138" s="79">
        <f>C8-C127-C123</f>
        <v>1559.2000000000003</v>
      </c>
      <c r="D138" s="67">
        <f>ROUND(C138/B138*100,1)</f>
        <v>117.6</v>
      </c>
      <c r="E138" s="79">
        <f>E8-E127-E123</f>
        <v>1159.8399999999999</v>
      </c>
      <c r="F138" s="79">
        <f>F8-F127-F123</f>
        <v>1554.7800000000002</v>
      </c>
      <c r="G138" s="67">
        <f t="shared" si="35"/>
        <v>134.1</v>
      </c>
      <c r="H138" s="79">
        <f>H8-H127-H123</f>
        <v>1610.8000000000002</v>
      </c>
      <c r="I138" s="67">
        <f>ROUND(H138/C138*100,1)</f>
        <v>103.3</v>
      </c>
      <c r="J138" s="80">
        <f>J8-J127-J123</f>
        <v>1591.8000000000002</v>
      </c>
      <c r="K138" s="67">
        <f t="shared" si="37"/>
        <v>98.8</v>
      </c>
      <c r="L138" s="79">
        <f>L8-L127-L123</f>
        <v>1580.8000000000002</v>
      </c>
      <c r="M138" s="67">
        <f t="shared" si="38"/>
        <v>99.3</v>
      </c>
      <c r="N138" s="80">
        <f>N8-N127-N123</f>
        <v>1580.8000000000002</v>
      </c>
      <c r="O138" s="67">
        <f t="shared" si="39"/>
        <v>100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89"/>
      <c r="B139" s="55"/>
      <c r="C139" s="53"/>
      <c r="D139" s="54"/>
      <c r="E139" s="55"/>
      <c r="F139" s="53"/>
      <c r="G139" s="54"/>
      <c r="H139" s="53"/>
      <c r="I139" s="54"/>
      <c r="J139" s="56"/>
      <c r="K139" s="67"/>
      <c r="L139" s="53"/>
      <c r="M139" s="54"/>
      <c r="N139" s="56"/>
      <c r="O139" s="5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90" t="s">
        <v>77</v>
      </c>
      <c r="B140" s="55"/>
      <c r="C140" s="53"/>
      <c r="D140" s="54"/>
      <c r="E140" s="55"/>
      <c r="F140" s="53"/>
      <c r="G140" s="54"/>
      <c r="H140" s="53"/>
      <c r="I140" s="54"/>
      <c r="J140" s="56"/>
      <c r="K140" s="67"/>
      <c r="L140" s="53"/>
      <c r="M140" s="54"/>
      <c r="N140" s="56"/>
      <c r="O140" s="5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91" t="s">
        <v>58</v>
      </c>
      <c r="B141" s="55"/>
      <c r="C141" s="53"/>
      <c r="D141" s="54"/>
      <c r="E141" s="55"/>
      <c r="F141" s="53"/>
      <c r="G141" s="54"/>
      <c r="H141" s="53"/>
      <c r="I141" s="54"/>
      <c r="J141" s="56"/>
      <c r="K141" s="67"/>
      <c r="L141" s="53"/>
      <c r="M141" s="54"/>
      <c r="N141" s="56"/>
      <c r="O141" s="5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92" t="str">
        <f>'[1]фонд начисленной заработной'!A142</f>
        <v>Поселок Черемисиново</v>
      </c>
      <c r="B142" s="94">
        <v>1350.5</v>
      </c>
      <c r="C142" s="94">
        <v>1494</v>
      </c>
      <c r="D142" s="85">
        <f t="shared" ref="D142:D150" si="55">ROUND(C142/B142*100,1)</f>
        <v>110.6</v>
      </c>
      <c r="E142" s="95">
        <v>1271.79</v>
      </c>
      <c r="F142" s="94">
        <v>1556</v>
      </c>
      <c r="G142" s="85">
        <f t="shared" ref="G142:G150" si="56">ROUND(F142/E142*100,1)</f>
        <v>122.3</v>
      </c>
      <c r="H142" s="94">
        <v>1542.4</v>
      </c>
      <c r="I142" s="85">
        <f t="shared" ref="I142:I150" si="57">ROUND(H142/C142*100,1)</f>
        <v>103.2</v>
      </c>
      <c r="J142" s="86">
        <v>1541.4</v>
      </c>
      <c r="K142" s="67">
        <f t="shared" si="37"/>
        <v>99.9</v>
      </c>
      <c r="L142" s="94">
        <v>1530.5</v>
      </c>
      <c r="M142" s="85">
        <f t="shared" si="38"/>
        <v>99.3</v>
      </c>
      <c r="N142" s="86">
        <v>1530.5</v>
      </c>
      <c r="O142" s="85">
        <f t="shared" si="39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92" t="str">
        <f>'[1]фонд начисленной заработной'!A143</f>
        <v>Краснополянский сельсовет</v>
      </c>
      <c r="B143" s="94">
        <v>179.4</v>
      </c>
      <c r="C143" s="94">
        <v>268.3</v>
      </c>
      <c r="D143" s="85">
        <f t="shared" si="55"/>
        <v>149.6</v>
      </c>
      <c r="E143" s="95">
        <v>254</v>
      </c>
      <c r="F143" s="94">
        <v>276.39999999999998</v>
      </c>
      <c r="G143" s="85">
        <f t="shared" si="56"/>
        <v>108.8</v>
      </c>
      <c r="H143" s="94">
        <v>266</v>
      </c>
      <c r="I143" s="85">
        <f t="shared" si="57"/>
        <v>99.1</v>
      </c>
      <c r="J143" s="86">
        <v>251.1</v>
      </c>
      <c r="K143" s="85">
        <f t="shared" si="37"/>
        <v>94.4</v>
      </c>
      <c r="L143" s="94">
        <v>251.1</v>
      </c>
      <c r="M143" s="85">
        <f t="shared" si="38"/>
        <v>100</v>
      </c>
      <c r="N143" s="86">
        <v>251.1</v>
      </c>
      <c r="O143" s="85">
        <f t="shared" si="39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92" t="str">
        <f>'[1]фонд начисленной заработной'!A144</f>
        <v>Михайловский сельсовет</v>
      </c>
      <c r="B144" s="94">
        <v>46.3</v>
      </c>
      <c r="C144" s="94">
        <v>42.4</v>
      </c>
      <c r="D144" s="85">
        <f t="shared" si="55"/>
        <v>91.6</v>
      </c>
      <c r="E144" s="95">
        <v>45.95</v>
      </c>
      <c r="F144" s="105">
        <v>43.68</v>
      </c>
      <c r="G144" s="85">
        <f t="shared" si="56"/>
        <v>95.1</v>
      </c>
      <c r="H144" s="94">
        <v>41</v>
      </c>
      <c r="I144" s="85">
        <f t="shared" si="57"/>
        <v>96.7</v>
      </c>
      <c r="J144" s="86">
        <v>39</v>
      </c>
      <c r="K144" s="85">
        <f t="shared" si="37"/>
        <v>95.1</v>
      </c>
      <c r="L144" s="94">
        <v>39</v>
      </c>
      <c r="M144" s="85">
        <f t="shared" si="38"/>
        <v>100</v>
      </c>
      <c r="N144" s="86">
        <v>39</v>
      </c>
      <c r="O144" s="85">
        <f t="shared" si="39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92" t="str">
        <f>'[1]фонд начисленной заработной'!A145</f>
        <v>Ниженский сельсовет</v>
      </c>
      <c r="B145" s="94">
        <v>145.9</v>
      </c>
      <c r="C145" s="94">
        <v>116.7</v>
      </c>
      <c r="D145" s="85">
        <f t="shared" si="55"/>
        <v>80</v>
      </c>
      <c r="E145" s="94">
        <v>126</v>
      </c>
      <c r="F145" s="94">
        <v>82</v>
      </c>
      <c r="G145" s="85">
        <f t="shared" si="56"/>
        <v>65.099999999999994</v>
      </c>
      <c r="H145" s="94">
        <v>116</v>
      </c>
      <c r="I145" s="85">
        <v>116.5</v>
      </c>
      <c r="J145" s="86">
        <v>115.3</v>
      </c>
      <c r="K145" s="85">
        <f t="shared" si="37"/>
        <v>99.4</v>
      </c>
      <c r="L145" s="94">
        <v>115.3</v>
      </c>
      <c r="M145" s="85">
        <f t="shared" si="38"/>
        <v>100</v>
      </c>
      <c r="N145" s="86">
        <v>115.3</v>
      </c>
      <c r="O145" s="85">
        <f t="shared" si="39"/>
        <v>100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92" t="str">
        <f>'[1]фонд начисленной заработной'!A146</f>
        <v>Петровский сельсовет</v>
      </c>
      <c r="B146" s="94">
        <v>45.5</v>
      </c>
      <c r="C146" s="94">
        <v>38.5</v>
      </c>
      <c r="D146" s="85">
        <f t="shared" si="55"/>
        <v>84.6</v>
      </c>
      <c r="E146" s="94">
        <v>32.5</v>
      </c>
      <c r="F146" s="94">
        <v>33.5</v>
      </c>
      <c r="G146" s="85">
        <f t="shared" si="56"/>
        <v>103.1</v>
      </c>
      <c r="H146" s="94">
        <v>38.5</v>
      </c>
      <c r="I146" s="85">
        <f t="shared" si="57"/>
        <v>100</v>
      </c>
      <c r="J146" s="86">
        <v>38.5</v>
      </c>
      <c r="K146" s="85">
        <f t="shared" si="37"/>
        <v>100</v>
      </c>
      <c r="L146" s="94">
        <v>38.5</v>
      </c>
      <c r="M146" s="85">
        <f t="shared" si="38"/>
        <v>100</v>
      </c>
      <c r="N146" s="86">
        <v>38.5</v>
      </c>
      <c r="O146" s="85">
        <f t="shared" si="39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92" t="str">
        <f>'[1]фонд начисленной заработной'!A147</f>
        <v>Покровский сельсовет</v>
      </c>
      <c r="B147" s="94">
        <v>116.9</v>
      </c>
      <c r="C147" s="94">
        <v>92.4</v>
      </c>
      <c r="D147" s="85">
        <f t="shared" si="55"/>
        <v>79</v>
      </c>
      <c r="E147" s="94">
        <v>113</v>
      </c>
      <c r="F147" s="94">
        <v>101.4</v>
      </c>
      <c r="G147" s="85">
        <f t="shared" si="56"/>
        <v>89.7</v>
      </c>
      <c r="H147" s="94">
        <v>93.2</v>
      </c>
      <c r="I147" s="85">
        <f t="shared" si="57"/>
        <v>100.9</v>
      </c>
      <c r="J147" s="86">
        <v>93.2</v>
      </c>
      <c r="K147" s="85">
        <f t="shared" si="37"/>
        <v>100</v>
      </c>
      <c r="L147" s="94">
        <v>93.2</v>
      </c>
      <c r="M147" s="85">
        <f t="shared" si="38"/>
        <v>100</v>
      </c>
      <c r="N147" s="86">
        <v>93.2</v>
      </c>
      <c r="O147" s="85">
        <f t="shared" si="39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92" t="str">
        <f>'[1]фонд начисленной заработной'!A148</f>
        <v>Русановский сельсовет</v>
      </c>
      <c r="B148" s="94">
        <v>238.5</v>
      </c>
      <c r="C148" s="94">
        <v>350</v>
      </c>
      <c r="D148" s="85">
        <f t="shared" si="55"/>
        <v>146.80000000000001</v>
      </c>
      <c r="E148" s="94">
        <v>197.8</v>
      </c>
      <c r="F148" s="94">
        <v>330.75</v>
      </c>
      <c r="G148" s="85">
        <f t="shared" si="56"/>
        <v>167.2</v>
      </c>
      <c r="H148" s="94">
        <v>346.8</v>
      </c>
      <c r="I148" s="85">
        <f t="shared" si="57"/>
        <v>99.1</v>
      </c>
      <c r="J148" s="86">
        <v>345.3</v>
      </c>
      <c r="K148" s="85">
        <f t="shared" si="37"/>
        <v>99.6</v>
      </c>
      <c r="L148" s="94">
        <v>345.3</v>
      </c>
      <c r="M148" s="85">
        <f t="shared" si="38"/>
        <v>100</v>
      </c>
      <c r="N148" s="86">
        <v>345.3</v>
      </c>
      <c r="O148" s="85">
        <f t="shared" si="39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92" t="str">
        <f>'[1]фонд начисленной заработной'!A149</f>
        <v>Стакановский сельсовет</v>
      </c>
      <c r="B149" s="94">
        <v>69</v>
      </c>
      <c r="C149" s="94">
        <v>78.900000000000006</v>
      </c>
      <c r="D149" s="85">
        <f t="shared" si="55"/>
        <v>114.3</v>
      </c>
      <c r="E149" s="94">
        <v>60.3</v>
      </c>
      <c r="F149" s="94">
        <v>89.65</v>
      </c>
      <c r="G149" s="85">
        <f t="shared" si="56"/>
        <v>148.69999999999999</v>
      </c>
      <c r="H149" s="94">
        <v>76.099999999999994</v>
      </c>
      <c r="I149" s="85">
        <f t="shared" si="57"/>
        <v>96.5</v>
      </c>
      <c r="J149" s="86">
        <v>76.099999999999994</v>
      </c>
      <c r="K149" s="85">
        <f t="shared" si="37"/>
        <v>100</v>
      </c>
      <c r="L149" s="94">
        <v>76</v>
      </c>
      <c r="M149" s="85">
        <f t="shared" si="38"/>
        <v>99.9</v>
      </c>
      <c r="N149" s="86">
        <v>76</v>
      </c>
      <c r="O149" s="85">
        <f t="shared" si="39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92" t="str">
        <f>'[1]фонд начисленной заработной'!A150</f>
        <v>Удеревский сельсовет</v>
      </c>
      <c r="B150" s="94">
        <v>5.9</v>
      </c>
      <c r="C150" s="94">
        <v>5.5</v>
      </c>
      <c r="D150" s="85">
        <f t="shared" si="55"/>
        <v>93.2</v>
      </c>
      <c r="E150" s="94">
        <v>5.6</v>
      </c>
      <c r="F150" s="94">
        <v>5.5</v>
      </c>
      <c r="G150" s="85">
        <f t="shared" si="56"/>
        <v>98.2</v>
      </c>
      <c r="H150" s="94">
        <v>5.5</v>
      </c>
      <c r="I150" s="85">
        <f t="shared" si="57"/>
        <v>100</v>
      </c>
      <c r="J150" s="86">
        <v>5.5</v>
      </c>
      <c r="K150" s="85">
        <f t="shared" si="37"/>
        <v>100</v>
      </c>
      <c r="L150" s="94">
        <v>5.5</v>
      </c>
      <c r="M150" s="85">
        <f t="shared" si="38"/>
        <v>100</v>
      </c>
      <c r="N150" s="86">
        <v>5.5</v>
      </c>
      <c r="O150" s="85">
        <f t="shared" si="39"/>
        <v>100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81" customHeight="1">
      <c r="A151" s="107" t="s">
        <v>68</v>
      </c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5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4"/>
      <c r="H153" s="4"/>
      <c r="I153" s="4"/>
      <c r="J153" s="17"/>
      <c r="K153" s="4"/>
      <c r="L153" s="17"/>
      <c r="M153" s="4"/>
      <c r="N153" s="1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4"/>
      <c r="H154" s="4"/>
      <c r="I154" s="4"/>
      <c r="J154" s="17"/>
      <c r="K154" s="4"/>
      <c r="L154" s="17"/>
      <c r="M154" s="4"/>
      <c r="N154" s="1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4"/>
      <c r="H155" s="4"/>
      <c r="I155" s="4"/>
      <c r="J155" s="17"/>
      <c r="K155" s="4"/>
      <c r="L155" s="17"/>
      <c r="M155" s="4"/>
      <c r="N155" s="1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4"/>
      <c r="H156" s="4"/>
      <c r="I156" s="4"/>
      <c r="J156" s="17"/>
      <c r="K156" s="4"/>
      <c r="L156" s="17"/>
      <c r="M156" s="4"/>
      <c r="N156" s="1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4"/>
      <c r="H157" s="4"/>
      <c r="I157" s="4"/>
      <c r="J157" s="17"/>
      <c r="K157" s="4"/>
      <c r="L157" s="17"/>
      <c r="M157" s="4"/>
      <c r="N157" s="1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4"/>
      <c r="H158" s="4"/>
      <c r="I158" s="4"/>
      <c r="J158" s="17"/>
      <c r="K158" s="4"/>
      <c r="L158" s="17"/>
      <c r="M158" s="4"/>
      <c r="N158" s="1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4"/>
      <c r="H159" s="4"/>
      <c r="I159" s="4"/>
      <c r="J159" s="17"/>
      <c r="K159" s="4"/>
      <c r="L159" s="17"/>
      <c r="M159" s="4"/>
      <c r="N159" s="1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4"/>
      <c r="H160" s="4"/>
      <c r="I160" s="4"/>
      <c r="J160" s="17"/>
      <c r="K160" s="4"/>
      <c r="L160" s="17"/>
      <c r="M160" s="4"/>
      <c r="N160" s="1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4"/>
      <c r="H161" s="4"/>
      <c r="I161" s="4"/>
      <c r="J161" s="17"/>
      <c r="K161" s="4"/>
      <c r="L161" s="17"/>
      <c r="M161" s="4"/>
      <c r="N161" s="1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4"/>
      <c r="H162" s="4"/>
      <c r="I162" s="4"/>
      <c r="J162" s="17"/>
      <c r="K162" s="4"/>
      <c r="L162" s="17"/>
      <c r="M162" s="4"/>
      <c r="N162" s="1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4"/>
      <c r="H163" s="4"/>
      <c r="I163" s="4"/>
      <c r="J163" s="17"/>
      <c r="K163" s="4"/>
      <c r="L163" s="17"/>
      <c r="M163" s="4"/>
      <c r="N163" s="1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4"/>
      <c r="H164" s="4"/>
      <c r="I164" s="4"/>
      <c r="J164" s="17"/>
      <c r="K164" s="4"/>
      <c r="L164" s="17"/>
      <c r="M164" s="4"/>
      <c r="N164" s="1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4"/>
      <c r="H165" s="4"/>
      <c r="I165" s="4"/>
      <c r="J165" s="17"/>
      <c r="K165" s="4"/>
      <c r="L165" s="17"/>
      <c r="M165" s="4"/>
      <c r="N165" s="1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17"/>
      <c r="K166" s="4"/>
      <c r="L166" s="17"/>
      <c r="M166" s="4"/>
      <c r="N166" s="1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17"/>
      <c r="K167" s="4"/>
      <c r="L167" s="17"/>
      <c r="M167" s="4"/>
      <c r="N167" s="1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17"/>
      <c r="K168" s="4"/>
      <c r="L168" s="17"/>
      <c r="M168" s="4"/>
      <c r="N168" s="1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17"/>
      <c r="K169" s="4"/>
      <c r="L169" s="17"/>
      <c r="M169" s="4"/>
      <c r="N169" s="1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17"/>
      <c r="K170" s="4"/>
      <c r="L170" s="17"/>
      <c r="M170" s="4"/>
      <c r="N170" s="1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17"/>
      <c r="K171" s="4"/>
      <c r="L171" s="17"/>
      <c r="M171" s="4"/>
      <c r="N171" s="1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17"/>
      <c r="K172" s="4"/>
      <c r="L172" s="17"/>
      <c r="M172" s="4"/>
      <c r="N172" s="1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17"/>
      <c r="K173" s="4"/>
      <c r="L173" s="17"/>
      <c r="M173" s="4"/>
      <c r="N173" s="1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17"/>
      <c r="K174" s="4"/>
      <c r="L174" s="17"/>
      <c r="M174" s="4"/>
      <c r="N174" s="1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17"/>
      <c r="K175" s="4"/>
      <c r="L175" s="17"/>
      <c r="M175" s="4"/>
      <c r="N175" s="1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17"/>
      <c r="K176" s="4"/>
      <c r="L176" s="17"/>
      <c r="M176" s="4"/>
      <c r="N176" s="1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17"/>
      <c r="K177" s="4"/>
      <c r="L177" s="17"/>
      <c r="M177" s="4"/>
      <c r="N177" s="1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17"/>
      <c r="K178" s="4"/>
      <c r="L178" s="17"/>
      <c r="M178" s="4"/>
      <c r="N178" s="1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17"/>
      <c r="K179" s="4"/>
      <c r="L179" s="17"/>
      <c r="M179" s="4"/>
      <c r="N179" s="1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17"/>
      <c r="K180" s="4"/>
      <c r="L180" s="17"/>
      <c r="M180" s="4"/>
      <c r="N180" s="1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17"/>
      <c r="K181" s="4"/>
      <c r="L181" s="17"/>
      <c r="M181" s="4"/>
      <c r="N181" s="1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17"/>
      <c r="K182" s="4"/>
      <c r="L182" s="17"/>
      <c r="M182" s="4"/>
      <c r="N182" s="1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17"/>
      <c r="K183" s="4"/>
      <c r="L183" s="17"/>
      <c r="M183" s="4"/>
      <c r="N183" s="1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17"/>
      <c r="K184" s="4"/>
      <c r="L184" s="17"/>
      <c r="M184" s="4"/>
      <c r="N184" s="1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17"/>
      <c r="K185" s="4"/>
      <c r="L185" s="17"/>
      <c r="M185" s="4"/>
      <c r="N185" s="1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17"/>
      <c r="K186" s="4"/>
      <c r="L186" s="17"/>
      <c r="M186" s="4"/>
      <c r="N186" s="1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17"/>
      <c r="K187" s="4"/>
      <c r="L187" s="17"/>
      <c r="M187" s="4"/>
      <c r="N187" s="1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17"/>
      <c r="K188" s="4"/>
      <c r="L188" s="17"/>
      <c r="M188" s="4"/>
      <c r="N188" s="1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17"/>
      <c r="K189" s="4"/>
      <c r="L189" s="17"/>
      <c r="M189" s="4"/>
      <c r="N189" s="1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17"/>
      <c r="K190" s="4"/>
      <c r="L190" s="17"/>
      <c r="M190" s="4"/>
      <c r="N190" s="1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17"/>
      <c r="K191" s="4"/>
      <c r="L191" s="17"/>
      <c r="M191" s="4"/>
      <c r="N191" s="1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17"/>
      <c r="K192" s="4"/>
      <c r="L192" s="17"/>
      <c r="M192" s="4"/>
      <c r="N192" s="1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17"/>
      <c r="K193" s="4"/>
      <c r="L193" s="17"/>
      <c r="M193" s="4"/>
      <c r="N193" s="1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17"/>
      <c r="K194" s="4"/>
      <c r="L194" s="17"/>
      <c r="M194" s="4"/>
      <c r="N194" s="1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17"/>
      <c r="K195" s="4"/>
      <c r="L195" s="17"/>
      <c r="M195" s="4"/>
      <c r="N195" s="1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17"/>
      <c r="K196" s="4"/>
      <c r="L196" s="17"/>
      <c r="M196" s="4"/>
      <c r="N196" s="1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17"/>
      <c r="K197" s="4"/>
      <c r="L197" s="17"/>
      <c r="M197" s="4"/>
      <c r="N197" s="1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17"/>
      <c r="K198" s="4"/>
      <c r="L198" s="17"/>
      <c r="M198" s="4"/>
      <c r="N198" s="1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17"/>
      <c r="K199" s="4"/>
      <c r="L199" s="17"/>
      <c r="M199" s="4"/>
      <c r="N199" s="1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17"/>
      <c r="K200" s="4"/>
      <c r="L200" s="17"/>
      <c r="M200" s="4"/>
      <c r="N200" s="1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17"/>
      <c r="K201" s="4"/>
      <c r="L201" s="17"/>
      <c r="M201" s="4"/>
      <c r="N201" s="1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17"/>
      <c r="K202" s="4"/>
      <c r="L202" s="17"/>
      <c r="M202" s="4"/>
      <c r="N202" s="1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17"/>
      <c r="K203" s="4"/>
      <c r="L203" s="17"/>
      <c r="M203" s="4"/>
      <c r="N203" s="1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17"/>
      <c r="K204" s="4"/>
      <c r="L204" s="17"/>
      <c r="M204" s="4"/>
      <c r="N204" s="1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17"/>
      <c r="K205" s="4"/>
      <c r="L205" s="17"/>
      <c r="M205" s="4"/>
      <c r="N205" s="1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17"/>
      <c r="K206" s="4"/>
      <c r="L206" s="17"/>
      <c r="M206" s="4"/>
      <c r="N206" s="1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17"/>
      <c r="K207" s="4"/>
      <c r="L207" s="17"/>
      <c r="M207" s="4"/>
      <c r="N207" s="1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17"/>
      <c r="K208" s="4"/>
      <c r="L208" s="17"/>
      <c r="M208" s="4"/>
      <c r="N208" s="1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17"/>
      <c r="K209" s="4"/>
      <c r="L209" s="17"/>
      <c r="M209" s="4"/>
      <c r="N209" s="1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17"/>
      <c r="K210" s="4"/>
      <c r="L210" s="17"/>
      <c r="M210" s="4"/>
      <c r="N210" s="1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17"/>
      <c r="K211" s="4"/>
      <c r="L211" s="17"/>
      <c r="M211" s="4"/>
      <c r="N211" s="1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17"/>
      <c r="K212" s="4"/>
      <c r="L212" s="17"/>
      <c r="M212" s="4"/>
      <c r="N212" s="1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17"/>
      <c r="K213" s="4"/>
      <c r="L213" s="17"/>
      <c r="M213" s="4"/>
      <c r="N213" s="1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17"/>
      <c r="K214" s="4"/>
      <c r="L214" s="17"/>
      <c r="M214" s="4"/>
      <c r="N214" s="1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17"/>
      <c r="K215" s="4"/>
      <c r="L215" s="17"/>
      <c r="M215" s="4"/>
      <c r="N215" s="1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17"/>
      <c r="K216" s="4"/>
      <c r="L216" s="17"/>
      <c r="M216" s="4"/>
      <c r="N216" s="1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17"/>
      <c r="K217" s="4"/>
      <c r="L217" s="17"/>
      <c r="M217" s="4"/>
      <c r="N217" s="1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17"/>
      <c r="K218" s="4"/>
      <c r="L218" s="17"/>
      <c r="M218" s="4"/>
      <c r="N218" s="1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17"/>
      <c r="K219" s="4"/>
      <c r="L219" s="17"/>
      <c r="M219" s="4"/>
      <c r="N219" s="1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17"/>
      <c r="K220" s="4"/>
      <c r="L220" s="17"/>
      <c r="M220" s="4"/>
      <c r="N220" s="1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17"/>
      <c r="K221" s="4"/>
      <c r="L221" s="17"/>
      <c r="M221" s="4"/>
      <c r="N221" s="1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17"/>
      <c r="K222" s="4"/>
      <c r="L222" s="17"/>
      <c r="M222" s="4"/>
      <c r="N222" s="1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17"/>
      <c r="K223" s="4"/>
      <c r="L223" s="17"/>
      <c r="M223" s="4"/>
      <c r="N223" s="1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17"/>
      <c r="K224" s="4"/>
      <c r="L224" s="17"/>
      <c r="M224" s="4"/>
      <c r="N224" s="1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17"/>
      <c r="K225" s="4"/>
      <c r="L225" s="17"/>
      <c r="M225" s="4"/>
      <c r="N225" s="1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17"/>
      <c r="K226" s="4"/>
      <c r="L226" s="17"/>
      <c r="M226" s="4"/>
      <c r="N226" s="1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17"/>
      <c r="K227" s="4"/>
      <c r="L227" s="17"/>
      <c r="M227" s="4"/>
      <c r="N227" s="1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17"/>
      <c r="K228" s="4"/>
      <c r="L228" s="17"/>
      <c r="M228" s="4"/>
      <c r="N228" s="1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17"/>
      <c r="K229" s="4"/>
      <c r="L229" s="17"/>
      <c r="M229" s="4"/>
      <c r="N229" s="1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17"/>
      <c r="K230" s="4"/>
      <c r="L230" s="17"/>
      <c r="M230" s="4"/>
      <c r="N230" s="1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17"/>
      <c r="K231" s="4"/>
      <c r="L231" s="17"/>
      <c r="M231" s="4"/>
      <c r="N231" s="1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17"/>
      <c r="K232" s="4"/>
      <c r="L232" s="17"/>
      <c r="M232" s="4"/>
      <c r="N232" s="1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17"/>
      <c r="K233" s="4"/>
      <c r="L233" s="17"/>
      <c r="M233" s="4"/>
      <c r="N233" s="1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17"/>
      <c r="K234" s="4"/>
      <c r="L234" s="17"/>
      <c r="M234" s="4"/>
      <c r="N234" s="1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17"/>
      <c r="K235" s="4"/>
      <c r="L235" s="17"/>
      <c r="M235" s="4"/>
      <c r="N235" s="1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17"/>
      <c r="K236" s="4"/>
      <c r="L236" s="17"/>
      <c r="M236" s="4"/>
      <c r="N236" s="1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17"/>
      <c r="K237" s="4"/>
      <c r="L237" s="17"/>
      <c r="M237" s="4"/>
      <c r="N237" s="1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17"/>
      <c r="K238" s="4"/>
      <c r="L238" s="17"/>
      <c r="M238" s="4"/>
      <c r="N238" s="1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17"/>
      <c r="K239" s="4"/>
      <c r="L239" s="17"/>
      <c r="M239" s="4"/>
      <c r="N239" s="1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17"/>
      <c r="K240" s="4"/>
      <c r="L240" s="17"/>
      <c r="M240" s="4"/>
      <c r="N240" s="1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17"/>
      <c r="K241" s="4"/>
      <c r="L241" s="17"/>
      <c r="M241" s="4"/>
      <c r="N241" s="1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17"/>
      <c r="K242" s="4"/>
      <c r="L242" s="17"/>
      <c r="M242" s="4"/>
      <c r="N242" s="1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17"/>
      <c r="K243" s="4"/>
      <c r="L243" s="17"/>
      <c r="M243" s="4"/>
      <c r="N243" s="1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17"/>
      <c r="K244" s="4"/>
      <c r="L244" s="17"/>
      <c r="M244" s="4"/>
      <c r="N244" s="1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17"/>
      <c r="K245" s="4"/>
      <c r="L245" s="17"/>
      <c r="M245" s="4"/>
      <c r="N245" s="1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17"/>
      <c r="K246" s="4"/>
      <c r="L246" s="17"/>
      <c r="M246" s="4"/>
      <c r="N246" s="1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17"/>
      <c r="K247" s="4"/>
      <c r="L247" s="17"/>
      <c r="M247" s="4"/>
      <c r="N247" s="1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17"/>
      <c r="K248" s="4"/>
      <c r="L248" s="17"/>
      <c r="M248" s="4"/>
      <c r="N248" s="1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17"/>
      <c r="K249" s="4"/>
      <c r="L249" s="17"/>
      <c r="M249" s="4"/>
      <c r="N249" s="1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17"/>
      <c r="K250" s="4"/>
      <c r="L250" s="17"/>
      <c r="M250" s="4"/>
      <c r="N250" s="1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17"/>
      <c r="K251" s="4"/>
      <c r="L251" s="17"/>
      <c r="M251" s="4"/>
      <c r="N251" s="1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17"/>
      <c r="K252" s="4"/>
      <c r="L252" s="17"/>
      <c r="M252" s="4"/>
      <c r="N252" s="1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17"/>
      <c r="K253" s="4"/>
      <c r="L253" s="17"/>
      <c r="M253" s="4"/>
      <c r="N253" s="1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17"/>
      <c r="K254" s="4"/>
      <c r="L254" s="17"/>
      <c r="M254" s="4"/>
      <c r="N254" s="1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17"/>
      <c r="K255" s="4"/>
      <c r="L255" s="17"/>
      <c r="M255" s="4"/>
      <c r="N255" s="1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17"/>
      <c r="K256" s="4"/>
      <c r="L256" s="17"/>
      <c r="M256" s="4"/>
      <c r="N256" s="1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17"/>
      <c r="K257" s="4"/>
      <c r="L257" s="17"/>
      <c r="M257" s="4"/>
      <c r="N257" s="1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17"/>
      <c r="K258" s="4"/>
      <c r="L258" s="17"/>
      <c r="M258" s="4"/>
      <c r="N258" s="1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17"/>
      <c r="K259" s="4"/>
      <c r="L259" s="17"/>
      <c r="M259" s="4"/>
      <c r="N259" s="1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17"/>
      <c r="K260" s="4"/>
      <c r="L260" s="17"/>
      <c r="M260" s="4"/>
      <c r="N260" s="1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17"/>
      <c r="K261" s="4"/>
      <c r="L261" s="17"/>
      <c r="M261" s="4"/>
      <c r="N261" s="1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17"/>
      <c r="K262" s="4"/>
      <c r="L262" s="17"/>
      <c r="M262" s="4"/>
      <c r="N262" s="1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17"/>
      <c r="K263" s="4"/>
      <c r="L263" s="17"/>
      <c r="M263" s="4"/>
      <c r="N263" s="1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17"/>
      <c r="K264" s="4"/>
      <c r="L264" s="17"/>
      <c r="M264" s="4"/>
      <c r="N264" s="1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17"/>
      <c r="K265" s="4"/>
      <c r="L265" s="17"/>
      <c r="M265" s="4"/>
      <c r="N265" s="1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17"/>
      <c r="K266" s="4"/>
      <c r="L266" s="17"/>
      <c r="M266" s="4"/>
      <c r="N266" s="1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17"/>
      <c r="K267" s="4"/>
      <c r="L267" s="17"/>
      <c r="M267" s="4"/>
      <c r="N267" s="1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17"/>
      <c r="K268" s="4"/>
      <c r="L268" s="17"/>
      <c r="M268" s="4"/>
      <c r="N268" s="1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17"/>
      <c r="K269" s="4"/>
      <c r="L269" s="17"/>
      <c r="M269" s="4"/>
      <c r="N269" s="1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17"/>
      <c r="K270" s="4"/>
      <c r="L270" s="17"/>
      <c r="M270" s="4"/>
      <c r="N270" s="1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17"/>
      <c r="K271" s="4"/>
      <c r="L271" s="17"/>
      <c r="M271" s="4"/>
      <c r="N271" s="1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17"/>
      <c r="K272" s="4"/>
      <c r="L272" s="17"/>
      <c r="M272" s="4"/>
      <c r="N272" s="1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17"/>
      <c r="K273" s="4"/>
      <c r="L273" s="17"/>
      <c r="M273" s="4"/>
      <c r="N273" s="1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17"/>
      <c r="K274" s="4"/>
      <c r="L274" s="17"/>
      <c r="M274" s="4"/>
      <c r="N274" s="1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17"/>
      <c r="K275" s="4"/>
      <c r="L275" s="17"/>
      <c r="M275" s="4"/>
      <c r="N275" s="1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17"/>
      <c r="K276" s="4"/>
      <c r="L276" s="17"/>
      <c r="M276" s="4"/>
      <c r="N276" s="1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17"/>
      <c r="K277" s="4"/>
      <c r="L277" s="17"/>
      <c r="M277" s="4"/>
      <c r="N277" s="1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17"/>
      <c r="K278" s="4"/>
      <c r="L278" s="17"/>
      <c r="M278" s="4"/>
      <c r="N278" s="1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17"/>
      <c r="K279" s="4"/>
      <c r="L279" s="17"/>
      <c r="M279" s="4"/>
      <c r="N279" s="1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17"/>
      <c r="K280" s="4"/>
      <c r="L280" s="17"/>
      <c r="M280" s="4"/>
      <c r="N280" s="1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17"/>
      <c r="K281" s="4"/>
      <c r="L281" s="17"/>
      <c r="M281" s="4"/>
      <c r="N281" s="1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17"/>
      <c r="K282" s="4"/>
      <c r="L282" s="17"/>
      <c r="M282" s="4"/>
      <c r="N282" s="1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17"/>
      <c r="K283" s="4"/>
      <c r="L283" s="17"/>
      <c r="M283" s="4"/>
      <c r="N283" s="1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17"/>
      <c r="K284" s="4"/>
      <c r="L284" s="17"/>
      <c r="M284" s="4"/>
      <c r="N284" s="1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17"/>
      <c r="K285" s="4"/>
      <c r="L285" s="17"/>
      <c r="M285" s="4"/>
      <c r="N285" s="1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17"/>
      <c r="K286" s="4"/>
      <c r="L286" s="17"/>
      <c r="M286" s="4"/>
      <c r="N286" s="1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17"/>
      <c r="K287" s="4"/>
      <c r="L287" s="17"/>
      <c r="M287" s="4"/>
      <c r="N287" s="1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17"/>
      <c r="K288" s="4"/>
      <c r="L288" s="17"/>
      <c r="M288" s="4"/>
      <c r="N288" s="1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17"/>
      <c r="K289" s="4"/>
      <c r="L289" s="17"/>
      <c r="M289" s="4"/>
      <c r="N289" s="1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17"/>
      <c r="K290" s="4"/>
      <c r="L290" s="17"/>
      <c r="M290" s="4"/>
      <c r="N290" s="1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17"/>
      <c r="K291" s="4"/>
      <c r="L291" s="17"/>
      <c r="M291" s="4"/>
      <c r="N291" s="1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17"/>
      <c r="K292" s="4"/>
      <c r="L292" s="17"/>
      <c r="M292" s="4"/>
      <c r="N292" s="1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17"/>
      <c r="K293" s="4"/>
      <c r="L293" s="17"/>
      <c r="M293" s="4"/>
      <c r="N293" s="1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17"/>
      <c r="K294" s="4"/>
      <c r="L294" s="17"/>
      <c r="M294" s="4"/>
      <c r="N294" s="1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17"/>
      <c r="K295" s="4"/>
      <c r="L295" s="17"/>
      <c r="M295" s="4"/>
      <c r="N295" s="1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17"/>
      <c r="K296" s="4"/>
      <c r="L296" s="17"/>
      <c r="M296" s="4"/>
      <c r="N296" s="1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17"/>
      <c r="K297" s="4"/>
      <c r="L297" s="17"/>
      <c r="M297" s="4"/>
      <c r="N297" s="1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17"/>
      <c r="K298" s="4"/>
      <c r="L298" s="17"/>
      <c r="M298" s="4"/>
      <c r="N298" s="1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17"/>
      <c r="K299" s="4"/>
      <c r="L299" s="17"/>
      <c r="M299" s="4"/>
      <c r="N299" s="1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17"/>
      <c r="K300" s="4"/>
      <c r="L300" s="17"/>
      <c r="M300" s="4"/>
      <c r="N300" s="1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17"/>
      <c r="K301" s="4"/>
      <c r="L301" s="17"/>
      <c r="M301" s="4"/>
      <c r="N301" s="1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17"/>
      <c r="K302" s="4"/>
      <c r="L302" s="17"/>
      <c r="M302" s="4"/>
      <c r="N302" s="1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17"/>
      <c r="K303" s="4"/>
      <c r="L303" s="17"/>
      <c r="M303" s="4"/>
      <c r="N303" s="1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17"/>
      <c r="K304" s="4"/>
      <c r="L304" s="17"/>
      <c r="M304" s="4"/>
      <c r="N304" s="1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17"/>
      <c r="K305" s="4"/>
      <c r="L305" s="17"/>
      <c r="M305" s="4"/>
      <c r="N305" s="1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17"/>
      <c r="K306" s="4"/>
      <c r="L306" s="17"/>
      <c r="M306" s="4"/>
      <c r="N306" s="1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17"/>
      <c r="K307" s="4"/>
      <c r="L307" s="17"/>
      <c r="M307" s="4"/>
      <c r="N307" s="1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17"/>
      <c r="K308" s="4"/>
      <c r="L308" s="17"/>
      <c r="M308" s="4"/>
      <c r="N308" s="1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17"/>
      <c r="K309" s="4"/>
      <c r="L309" s="17"/>
      <c r="M309" s="4"/>
      <c r="N309" s="1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17"/>
      <c r="K310" s="4"/>
      <c r="L310" s="17"/>
      <c r="M310" s="4"/>
      <c r="N310" s="1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17"/>
      <c r="K311" s="4"/>
      <c r="L311" s="17"/>
      <c r="M311" s="4"/>
      <c r="N311" s="1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17"/>
      <c r="K312" s="4"/>
      <c r="L312" s="17"/>
      <c r="M312" s="4"/>
      <c r="N312" s="1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17"/>
      <c r="K313" s="4"/>
      <c r="L313" s="17"/>
      <c r="M313" s="4"/>
      <c r="N313" s="1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17"/>
      <c r="K314" s="4"/>
      <c r="L314" s="17"/>
      <c r="M314" s="4"/>
      <c r="N314" s="1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17"/>
      <c r="K315" s="4"/>
      <c r="L315" s="17"/>
      <c r="M315" s="4"/>
      <c r="N315" s="1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17"/>
      <c r="K316" s="4"/>
      <c r="L316" s="17"/>
      <c r="M316" s="4"/>
      <c r="N316" s="1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17"/>
      <c r="K317" s="4"/>
      <c r="L317" s="17"/>
      <c r="M317" s="4"/>
      <c r="N317" s="1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17"/>
      <c r="K318" s="4"/>
      <c r="L318" s="17"/>
      <c r="M318" s="4"/>
      <c r="N318" s="1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17"/>
      <c r="K319" s="4"/>
      <c r="L319" s="17"/>
      <c r="M319" s="4"/>
      <c r="N319" s="1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17"/>
      <c r="K320" s="4"/>
      <c r="L320" s="17"/>
      <c r="M320" s="4"/>
      <c r="N320" s="1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17"/>
      <c r="K321" s="4"/>
      <c r="L321" s="17"/>
      <c r="M321" s="4"/>
      <c r="N321" s="1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17"/>
      <c r="K322" s="4"/>
      <c r="L322" s="17"/>
      <c r="M322" s="4"/>
      <c r="N322" s="1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17"/>
      <c r="K323" s="4"/>
      <c r="L323" s="17"/>
      <c r="M323" s="4"/>
      <c r="N323" s="1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17"/>
      <c r="K324" s="4"/>
      <c r="L324" s="17"/>
      <c r="M324" s="4"/>
      <c r="N324" s="1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17"/>
      <c r="K325" s="4"/>
      <c r="L325" s="17"/>
      <c r="M325" s="4"/>
      <c r="N325" s="1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17"/>
      <c r="K326" s="4"/>
      <c r="L326" s="17"/>
      <c r="M326" s="4"/>
      <c r="N326" s="1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17"/>
      <c r="K327" s="4"/>
      <c r="L327" s="17"/>
      <c r="M327" s="4"/>
      <c r="N327" s="1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17"/>
      <c r="K328" s="4"/>
      <c r="L328" s="17"/>
      <c r="M328" s="4"/>
      <c r="N328" s="1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17"/>
      <c r="K329" s="4"/>
      <c r="L329" s="17"/>
      <c r="M329" s="4"/>
      <c r="N329" s="1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17"/>
      <c r="K330" s="4"/>
      <c r="L330" s="17"/>
      <c r="M330" s="4"/>
      <c r="N330" s="1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17"/>
      <c r="K331" s="4"/>
      <c r="L331" s="17"/>
      <c r="M331" s="4"/>
      <c r="N331" s="1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17"/>
      <c r="K332" s="4"/>
      <c r="L332" s="17"/>
      <c r="M332" s="4"/>
      <c r="N332" s="1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17"/>
      <c r="K333" s="4"/>
      <c r="L333" s="17"/>
      <c r="M333" s="4"/>
      <c r="N333" s="1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17"/>
      <c r="K334" s="4"/>
      <c r="L334" s="17"/>
      <c r="M334" s="4"/>
      <c r="N334" s="1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17"/>
      <c r="K335" s="4"/>
      <c r="L335" s="17"/>
      <c r="M335" s="4"/>
      <c r="N335" s="1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17"/>
      <c r="K336" s="4"/>
      <c r="L336" s="17"/>
      <c r="M336" s="4"/>
      <c r="N336" s="1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17"/>
      <c r="K337" s="4"/>
      <c r="L337" s="17"/>
      <c r="M337" s="4"/>
      <c r="N337" s="1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17"/>
      <c r="K338" s="4"/>
      <c r="L338" s="17"/>
      <c r="M338" s="4"/>
      <c r="N338" s="1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17"/>
      <c r="K339" s="4"/>
      <c r="L339" s="17"/>
      <c r="M339" s="4"/>
      <c r="N339" s="1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17"/>
      <c r="K340" s="4"/>
      <c r="L340" s="17"/>
      <c r="M340" s="4"/>
      <c r="N340" s="1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17"/>
      <c r="K341" s="4"/>
      <c r="L341" s="17"/>
      <c r="M341" s="4"/>
      <c r="N341" s="1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17"/>
      <c r="K342" s="4"/>
      <c r="L342" s="17"/>
      <c r="M342" s="4"/>
      <c r="N342" s="1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17"/>
      <c r="K343" s="4"/>
      <c r="L343" s="17"/>
      <c r="M343" s="4"/>
      <c r="N343" s="1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17"/>
      <c r="K344" s="4"/>
      <c r="L344" s="17"/>
      <c r="M344" s="4"/>
      <c r="N344" s="1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17"/>
      <c r="K345" s="4"/>
      <c r="L345" s="17"/>
      <c r="M345" s="4"/>
      <c r="N345" s="1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17"/>
      <c r="K346" s="4"/>
      <c r="L346" s="17"/>
      <c r="M346" s="4"/>
      <c r="N346" s="1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17"/>
      <c r="K347" s="4"/>
      <c r="L347" s="17"/>
      <c r="M347" s="4"/>
      <c r="N347" s="1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17"/>
      <c r="K348" s="4"/>
      <c r="L348" s="17"/>
      <c r="M348" s="4"/>
      <c r="N348" s="1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17"/>
      <c r="K349" s="4"/>
      <c r="L349" s="17"/>
      <c r="M349" s="4"/>
      <c r="N349" s="1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17"/>
      <c r="K350" s="4"/>
      <c r="L350" s="17"/>
      <c r="M350" s="4"/>
      <c r="N350" s="1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17"/>
      <c r="K351" s="4"/>
      <c r="L351" s="17"/>
      <c r="M351" s="4"/>
      <c r="N351" s="1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17"/>
      <c r="K352" s="4"/>
      <c r="L352" s="17"/>
      <c r="M352" s="4"/>
      <c r="N352" s="1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17"/>
      <c r="K353" s="4"/>
      <c r="L353" s="17"/>
      <c r="M353" s="4"/>
      <c r="N353" s="1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17"/>
      <c r="K354" s="4"/>
      <c r="L354" s="17"/>
      <c r="M354" s="4"/>
      <c r="N354" s="1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17"/>
      <c r="K355" s="4"/>
      <c r="L355" s="17"/>
      <c r="M355" s="4"/>
      <c r="N355" s="1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17"/>
      <c r="K356" s="4"/>
      <c r="L356" s="17"/>
      <c r="M356" s="4"/>
      <c r="N356" s="1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17"/>
      <c r="K357" s="4"/>
      <c r="L357" s="17"/>
      <c r="M357" s="4"/>
      <c r="N357" s="1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17"/>
      <c r="K358" s="4"/>
      <c r="L358" s="17"/>
      <c r="M358" s="4"/>
      <c r="N358" s="1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17"/>
      <c r="K359" s="4"/>
      <c r="L359" s="17"/>
      <c r="M359" s="4"/>
      <c r="N359" s="1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17"/>
      <c r="K360" s="4"/>
      <c r="L360" s="17"/>
      <c r="M360" s="4"/>
      <c r="N360" s="1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17"/>
      <c r="K361" s="4"/>
      <c r="L361" s="17"/>
      <c r="M361" s="4"/>
      <c r="N361" s="1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17"/>
      <c r="K362" s="4"/>
      <c r="L362" s="17"/>
      <c r="M362" s="4"/>
      <c r="N362" s="1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17"/>
      <c r="K363" s="4"/>
      <c r="L363" s="17"/>
      <c r="M363" s="4"/>
      <c r="N363" s="1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17"/>
      <c r="K364" s="4"/>
      <c r="L364" s="17"/>
      <c r="M364" s="4"/>
      <c r="N364" s="1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17"/>
      <c r="K365" s="4"/>
      <c r="L365" s="17"/>
      <c r="M365" s="4"/>
      <c r="N365" s="1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17"/>
      <c r="K366" s="4"/>
      <c r="L366" s="17"/>
      <c r="M366" s="4"/>
      <c r="N366" s="1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17"/>
      <c r="K367" s="4"/>
      <c r="L367" s="17"/>
      <c r="M367" s="4"/>
      <c r="N367" s="1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17"/>
      <c r="K368" s="4"/>
      <c r="L368" s="17"/>
      <c r="M368" s="4"/>
      <c r="N368" s="1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17"/>
      <c r="K369" s="4"/>
      <c r="L369" s="17"/>
      <c r="M369" s="4"/>
      <c r="N369" s="1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17"/>
      <c r="K370" s="4"/>
      <c r="L370" s="17"/>
      <c r="M370" s="4"/>
      <c r="N370" s="1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17"/>
      <c r="K371" s="4"/>
      <c r="L371" s="17"/>
      <c r="M371" s="4"/>
      <c r="N371" s="1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17"/>
      <c r="K372" s="4"/>
      <c r="L372" s="17"/>
      <c r="M372" s="4"/>
      <c r="N372" s="1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17"/>
      <c r="K373" s="4"/>
      <c r="L373" s="17"/>
      <c r="M373" s="4"/>
      <c r="N373" s="1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17"/>
      <c r="K374" s="4"/>
      <c r="L374" s="17"/>
      <c r="M374" s="4"/>
      <c r="N374" s="1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17"/>
      <c r="K375" s="4"/>
      <c r="L375" s="17"/>
      <c r="M375" s="4"/>
      <c r="N375" s="1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17"/>
      <c r="K376" s="4"/>
      <c r="L376" s="17"/>
      <c r="M376" s="4"/>
      <c r="N376" s="1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17"/>
      <c r="K377" s="4"/>
      <c r="L377" s="17"/>
      <c r="M377" s="4"/>
      <c r="N377" s="1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17"/>
      <c r="K378" s="4"/>
      <c r="L378" s="17"/>
      <c r="M378" s="4"/>
      <c r="N378" s="1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17"/>
      <c r="K379" s="4"/>
      <c r="L379" s="17"/>
      <c r="M379" s="4"/>
      <c r="N379" s="1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17"/>
      <c r="K380" s="4"/>
      <c r="L380" s="17"/>
      <c r="M380" s="4"/>
      <c r="N380" s="1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17"/>
      <c r="K381" s="4"/>
      <c r="L381" s="17"/>
      <c r="M381" s="4"/>
      <c r="N381" s="1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17"/>
      <c r="K382" s="4"/>
      <c r="L382" s="17"/>
      <c r="M382" s="4"/>
      <c r="N382" s="1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17"/>
      <c r="K383" s="4"/>
      <c r="L383" s="17"/>
      <c r="M383" s="4"/>
      <c r="N383" s="1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17"/>
      <c r="K384" s="4"/>
      <c r="L384" s="17"/>
      <c r="M384" s="4"/>
      <c r="N384" s="1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17"/>
      <c r="K385" s="4"/>
      <c r="L385" s="17"/>
      <c r="M385" s="4"/>
      <c r="N385" s="1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17"/>
      <c r="K386" s="4"/>
      <c r="L386" s="17"/>
      <c r="M386" s="4"/>
      <c r="N386" s="1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17"/>
      <c r="K387" s="4"/>
      <c r="L387" s="17"/>
      <c r="M387" s="4"/>
      <c r="N387" s="1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17"/>
      <c r="K388" s="4"/>
      <c r="L388" s="17"/>
      <c r="M388" s="4"/>
      <c r="N388" s="1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17"/>
      <c r="K389" s="4"/>
      <c r="L389" s="17"/>
      <c r="M389" s="4"/>
      <c r="N389" s="1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17"/>
      <c r="K390" s="4"/>
      <c r="L390" s="17"/>
      <c r="M390" s="4"/>
      <c r="N390" s="1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17"/>
      <c r="K391" s="4"/>
      <c r="L391" s="17"/>
      <c r="M391" s="4"/>
      <c r="N391" s="1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17"/>
      <c r="K392" s="4"/>
      <c r="L392" s="17"/>
      <c r="M392" s="4"/>
      <c r="N392" s="1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17"/>
      <c r="K393" s="4"/>
      <c r="L393" s="17"/>
      <c r="M393" s="4"/>
      <c r="N393" s="1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17"/>
      <c r="K394" s="4"/>
      <c r="L394" s="17"/>
      <c r="M394" s="4"/>
      <c r="N394" s="1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17"/>
      <c r="K395" s="4"/>
      <c r="L395" s="17"/>
      <c r="M395" s="4"/>
      <c r="N395" s="1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17"/>
      <c r="K396" s="4"/>
      <c r="L396" s="17"/>
      <c r="M396" s="4"/>
      <c r="N396" s="1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17"/>
      <c r="K397" s="4"/>
      <c r="L397" s="17"/>
      <c r="M397" s="4"/>
      <c r="N397" s="1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17"/>
      <c r="K398" s="4"/>
      <c r="L398" s="17"/>
      <c r="M398" s="4"/>
      <c r="N398" s="1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17"/>
      <c r="K399" s="4"/>
      <c r="L399" s="17"/>
      <c r="M399" s="4"/>
      <c r="N399" s="1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17"/>
      <c r="K400" s="4"/>
      <c r="L400" s="17"/>
      <c r="M400" s="4"/>
      <c r="N400" s="1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17"/>
      <c r="K401" s="4"/>
      <c r="L401" s="17"/>
      <c r="M401" s="4"/>
      <c r="N401" s="1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17"/>
      <c r="K402" s="4"/>
      <c r="L402" s="17"/>
      <c r="M402" s="4"/>
      <c r="N402" s="1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17"/>
      <c r="K403" s="4"/>
      <c r="L403" s="17"/>
      <c r="M403" s="4"/>
      <c r="N403" s="1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17"/>
      <c r="K404" s="4"/>
      <c r="L404" s="17"/>
      <c r="M404" s="4"/>
      <c r="N404" s="1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17"/>
      <c r="K405" s="4"/>
      <c r="L405" s="17"/>
      <c r="M405" s="4"/>
      <c r="N405" s="1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17"/>
      <c r="K406" s="4"/>
      <c r="L406" s="17"/>
      <c r="M406" s="4"/>
      <c r="N406" s="1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17"/>
      <c r="K407" s="4"/>
      <c r="L407" s="17"/>
      <c r="M407" s="4"/>
      <c r="N407" s="1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17"/>
      <c r="K408" s="4"/>
      <c r="L408" s="17"/>
      <c r="M408" s="4"/>
      <c r="N408" s="1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17"/>
      <c r="K409" s="4"/>
      <c r="L409" s="17"/>
      <c r="M409" s="4"/>
      <c r="N409" s="1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17"/>
      <c r="K410" s="4"/>
      <c r="L410" s="17"/>
      <c r="M410" s="4"/>
      <c r="N410" s="1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17"/>
      <c r="K411" s="4"/>
      <c r="L411" s="17"/>
      <c r="M411" s="4"/>
      <c r="N411" s="1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17"/>
      <c r="K412" s="4"/>
      <c r="L412" s="17"/>
      <c r="M412" s="4"/>
      <c r="N412" s="1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17"/>
      <c r="K413" s="4"/>
      <c r="L413" s="17"/>
      <c r="M413" s="4"/>
      <c r="N413" s="1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17"/>
      <c r="K414" s="4"/>
      <c r="L414" s="17"/>
      <c r="M414" s="4"/>
      <c r="N414" s="1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17"/>
      <c r="K415" s="4"/>
      <c r="L415" s="17"/>
      <c r="M415" s="4"/>
      <c r="N415" s="1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17"/>
      <c r="K416" s="4"/>
      <c r="L416" s="17"/>
      <c r="M416" s="4"/>
      <c r="N416" s="1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17"/>
      <c r="K417" s="4"/>
      <c r="L417" s="17"/>
      <c r="M417" s="4"/>
      <c r="N417" s="1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17"/>
      <c r="K418" s="4"/>
      <c r="L418" s="17"/>
      <c r="M418" s="4"/>
      <c r="N418" s="1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17"/>
      <c r="K419" s="4"/>
      <c r="L419" s="17"/>
      <c r="M419" s="4"/>
      <c r="N419" s="1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17"/>
      <c r="K420" s="4"/>
      <c r="L420" s="17"/>
      <c r="M420" s="4"/>
      <c r="N420" s="1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17"/>
      <c r="K421" s="4"/>
      <c r="L421" s="17"/>
      <c r="M421" s="4"/>
      <c r="N421" s="1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17"/>
      <c r="K422" s="4"/>
      <c r="L422" s="17"/>
      <c r="M422" s="4"/>
      <c r="N422" s="1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17"/>
      <c r="K423" s="4"/>
      <c r="L423" s="17"/>
      <c r="M423" s="4"/>
      <c r="N423" s="1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17"/>
      <c r="K424" s="4"/>
      <c r="L424" s="17"/>
      <c r="M424" s="4"/>
      <c r="N424" s="1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17"/>
      <c r="K425" s="4"/>
      <c r="L425" s="17"/>
      <c r="M425" s="4"/>
      <c r="N425" s="1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17"/>
      <c r="K426" s="4"/>
      <c r="L426" s="17"/>
      <c r="M426" s="4"/>
      <c r="N426" s="1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17"/>
      <c r="K427" s="4"/>
      <c r="L427" s="17"/>
      <c r="M427" s="4"/>
      <c r="N427" s="1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17"/>
      <c r="K428" s="4"/>
      <c r="L428" s="17"/>
      <c r="M428" s="4"/>
      <c r="N428" s="1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17"/>
      <c r="K429" s="4"/>
      <c r="L429" s="17"/>
      <c r="M429" s="4"/>
      <c r="N429" s="1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17"/>
      <c r="K430" s="4"/>
      <c r="L430" s="17"/>
      <c r="M430" s="4"/>
      <c r="N430" s="1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17"/>
      <c r="K431" s="4"/>
      <c r="L431" s="17"/>
      <c r="M431" s="4"/>
      <c r="N431" s="1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17"/>
      <c r="K432" s="4"/>
      <c r="L432" s="17"/>
      <c r="M432" s="4"/>
      <c r="N432" s="1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17"/>
      <c r="K433" s="4"/>
      <c r="L433" s="17"/>
      <c r="M433" s="4"/>
      <c r="N433" s="1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17"/>
      <c r="K434" s="4"/>
      <c r="L434" s="17"/>
      <c r="M434" s="4"/>
      <c r="N434" s="1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17"/>
      <c r="K435" s="4"/>
      <c r="L435" s="17"/>
      <c r="M435" s="4"/>
      <c r="N435" s="1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17"/>
      <c r="K436" s="4"/>
      <c r="L436" s="17"/>
      <c r="M436" s="4"/>
      <c r="N436" s="1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17"/>
      <c r="K437" s="4"/>
      <c r="L437" s="17"/>
      <c r="M437" s="4"/>
      <c r="N437" s="1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17"/>
      <c r="K438" s="4"/>
      <c r="L438" s="17"/>
      <c r="M438" s="4"/>
      <c r="N438" s="1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17"/>
      <c r="K439" s="4"/>
      <c r="L439" s="17"/>
      <c r="M439" s="4"/>
      <c r="N439" s="1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17"/>
      <c r="K440" s="4"/>
      <c r="L440" s="17"/>
      <c r="M440" s="4"/>
      <c r="N440" s="1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17"/>
      <c r="K441" s="4"/>
      <c r="L441" s="17"/>
      <c r="M441" s="4"/>
      <c r="N441" s="1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17"/>
      <c r="K442" s="4"/>
      <c r="L442" s="17"/>
      <c r="M442" s="4"/>
      <c r="N442" s="1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17"/>
      <c r="K443" s="4"/>
      <c r="L443" s="17"/>
      <c r="M443" s="4"/>
      <c r="N443" s="1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17"/>
      <c r="K444" s="4"/>
      <c r="L444" s="17"/>
      <c r="M444" s="4"/>
      <c r="N444" s="1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17"/>
      <c r="K445" s="4"/>
      <c r="L445" s="17"/>
      <c r="M445" s="4"/>
      <c r="N445" s="1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17"/>
      <c r="K446" s="4"/>
      <c r="L446" s="17"/>
      <c r="M446" s="4"/>
      <c r="N446" s="1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17"/>
      <c r="K447" s="4"/>
      <c r="L447" s="17"/>
      <c r="M447" s="4"/>
      <c r="N447" s="1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17"/>
      <c r="K448" s="4"/>
      <c r="L448" s="17"/>
      <c r="M448" s="4"/>
      <c r="N448" s="1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17"/>
      <c r="K449" s="4"/>
      <c r="L449" s="17"/>
      <c r="M449" s="4"/>
      <c r="N449" s="1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17"/>
      <c r="K450" s="4"/>
      <c r="L450" s="17"/>
      <c r="M450" s="4"/>
      <c r="N450" s="1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17"/>
      <c r="K451" s="4"/>
      <c r="L451" s="17"/>
      <c r="M451" s="4"/>
      <c r="N451" s="1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17"/>
      <c r="K452" s="4"/>
      <c r="L452" s="17"/>
      <c r="M452" s="4"/>
      <c r="N452" s="1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17"/>
      <c r="K453" s="4"/>
      <c r="L453" s="17"/>
      <c r="M453" s="4"/>
      <c r="N453" s="1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17"/>
      <c r="K454" s="4"/>
      <c r="L454" s="17"/>
      <c r="M454" s="4"/>
      <c r="N454" s="1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17"/>
      <c r="K455" s="4"/>
      <c r="L455" s="17"/>
      <c r="M455" s="4"/>
      <c r="N455" s="1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17"/>
      <c r="K456" s="4"/>
      <c r="L456" s="17"/>
      <c r="M456" s="4"/>
      <c r="N456" s="1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17"/>
      <c r="K457" s="4"/>
      <c r="L457" s="17"/>
      <c r="M457" s="4"/>
      <c r="N457" s="1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17"/>
      <c r="K458" s="4"/>
      <c r="L458" s="17"/>
      <c r="M458" s="4"/>
      <c r="N458" s="1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17"/>
      <c r="K459" s="4"/>
      <c r="L459" s="17"/>
      <c r="M459" s="4"/>
      <c r="N459" s="1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17"/>
      <c r="K460" s="4"/>
      <c r="L460" s="17"/>
      <c r="M460" s="4"/>
      <c r="N460" s="1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17"/>
      <c r="K461" s="4"/>
      <c r="L461" s="17"/>
      <c r="M461" s="4"/>
      <c r="N461" s="1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17"/>
      <c r="K462" s="4"/>
      <c r="L462" s="17"/>
      <c r="M462" s="4"/>
      <c r="N462" s="1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17"/>
      <c r="K463" s="4"/>
      <c r="L463" s="17"/>
      <c r="M463" s="4"/>
      <c r="N463" s="1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17"/>
      <c r="K464" s="4"/>
      <c r="L464" s="17"/>
      <c r="M464" s="4"/>
      <c r="N464" s="1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17"/>
      <c r="K465" s="4"/>
      <c r="L465" s="17"/>
      <c r="M465" s="4"/>
      <c r="N465" s="1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17"/>
      <c r="K466" s="4"/>
      <c r="L466" s="17"/>
      <c r="M466" s="4"/>
      <c r="N466" s="1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17"/>
      <c r="K467" s="4"/>
      <c r="L467" s="17"/>
      <c r="M467" s="4"/>
      <c r="N467" s="1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17"/>
      <c r="K468" s="4"/>
      <c r="L468" s="17"/>
      <c r="M468" s="4"/>
      <c r="N468" s="1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17"/>
      <c r="K469" s="4"/>
      <c r="L469" s="17"/>
      <c r="M469" s="4"/>
      <c r="N469" s="1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17"/>
      <c r="K470" s="4"/>
      <c r="L470" s="17"/>
      <c r="M470" s="4"/>
      <c r="N470" s="1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17"/>
      <c r="K471" s="4"/>
      <c r="L471" s="17"/>
      <c r="M471" s="4"/>
      <c r="N471" s="1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17"/>
      <c r="K472" s="4"/>
      <c r="L472" s="17"/>
      <c r="M472" s="4"/>
      <c r="N472" s="1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17"/>
      <c r="K473" s="4"/>
      <c r="L473" s="17"/>
      <c r="M473" s="4"/>
      <c r="N473" s="1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17"/>
      <c r="K474" s="4"/>
      <c r="L474" s="17"/>
      <c r="M474" s="4"/>
      <c r="N474" s="1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17"/>
      <c r="K475" s="4"/>
      <c r="L475" s="17"/>
      <c r="M475" s="4"/>
      <c r="N475" s="1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17"/>
      <c r="K476" s="4"/>
      <c r="L476" s="17"/>
      <c r="M476" s="4"/>
      <c r="N476" s="1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17"/>
      <c r="K477" s="4"/>
      <c r="L477" s="17"/>
      <c r="M477" s="4"/>
      <c r="N477" s="1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17"/>
      <c r="K478" s="4"/>
      <c r="L478" s="17"/>
      <c r="M478" s="4"/>
      <c r="N478" s="1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17"/>
      <c r="K479" s="4"/>
      <c r="L479" s="17"/>
      <c r="M479" s="4"/>
      <c r="N479" s="1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17"/>
      <c r="K480" s="4"/>
      <c r="L480" s="17"/>
      <c r="M480" s="4"/>
      <c r="N480" s="1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17"/>
      <c r="K481" s="4"/>
      <c r="L481" s="17"/>
      <c r="M481" s="4"/>
      <c r="N481" s="1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17"/>
      <c r="K482" s="4"/>
      <c r="L482" s="17"/>
      <c r="M482" s="4"/>
      <c r="N482" s="1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17"/>
      <c r="K483" s="4"/>
      <c r="L483" s="17"/>
      <c r="M483" s="4"/>
      <c r="N483" s="1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17"/>
      <c r="K484" s="4"/>
      <c r="L484" s="17"/>
      <c r="M484" s="4"/>
      <c r="N484" s="1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17"/>
      <c r="K485" s="4"/>
      <c r="L485" s="17"/>
      <c r="M485" s="4"/>
      <c r="N485" s="1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17"/>
      <c r="K486" s="4"/>
      <c r="L486" s="17"/>
      <c r="M486" s="4"/>
      <c r="N486" s="1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17"/>
      <c r="K487" s="4"/>
      <c r="L487" s="17"/>
      <c r="M487" s="4"/>
      <c r="N487" s="1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17"/>
      <c r="K488" s="4"/>
      <c r="L488" s="17"/>
      <c r="M488" s="4"/>
      <c r="N488" s="1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151:N15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5" max="14" man="1"/>
    <brk id="84" max="14" man="1"/>
    <brk id="12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45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37.5703125" customWidth="1"/>
    <col min="2" max="2" width="12.7109375" customWidth="1"/>
    <col min="3" max="3" width="13.85546875" customWidth="1"/>
    <col min="4" max="4" width="10.85546875" customWidth="1"/>
    <col min="5" max="5" width="12.5703125" customWidth="1"/>
    <col min="6" max="6" width="12.28515625" customWidth="1"/>
    <col min="7" max="7" width="11" customWidth="1"/>
    <col min="8" max="8" width="12.85546875" customWidth="1"/>
    <col min="9" max="9" width="11.42578125" customWidth="1"/>
    <col min="10" max="10" width="13.28515625" customWidth="1"/>
    <col min="11" max="11" width="12.42578125" customWidth="1"/>
    <col min="12" max="12" width="13.140625" customWidth="1"/>
    <col min="13" max="13" width="10.28515625" customWidth="1"/>
    <col min="14" max="14" width="13" customWidth="1"/>
    <col min="15" max="15" width="10.28515625" customWidth="1"/>
  </cols>
  <sheetData>
    <row r="1" spans="1:17">
      <c r="L1" s="114" t="s">
        <v>12</v>
      </c>
      <c r="M1" s="114"/>
    </row>
    <row r="2" spans="1:17" s="3" customFormat="1" ht="25.5" customHeight="1">
      <c r="A2" s="108" t="s">
        <v>72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21"/>
    </row>
    <row r="3" spans="1:17" s="3" customFormat="1" ht="18.75" customHeight="1">
      <c r="A3" s="108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21"/>
    </row>
    <row r="4" spans="1:17" s="3" customFormat="1" ht="9.75" customHeight="1">
      <c r="A4" s="97"/>
      <c r="B4" s="97"/>
      <c r="C4" s="113" t="s">
        <v>70</v>
      </c>
      <c r="D4" s="113"/>
      <c r="E4" s="113"/>
      <c r="F4" s="113"/>
      <c r="G4" s="113"/>
      <c r="H4" s="97"/>
      <c r="I4" s="97"/>
      <c r="J4" s="97"/>
      <c r="K4" s="97"/>
      <c r="L4" s="97"/>
      <c r="M4" s="97"/>
      <c r="N4" s="25"/>
      <c r="O4" s="25"/>
      <c r="P4" s="1"/>
      <c r="Q4" s="1"/>
    </row>
    <row r="5" spans="1:17" s="3" customFormat="1" ht="9.75" customHeight="1">
      <c r="A5" s="97"/>
      <c r="B5" s="97"/>
      <c r="C5" s="106"/>
      <c r="D5" s="106"/>
      <c r="E5" s="106"/>
      <c r="F5" s="106"/>
      <c r="G5" s="106"/>
      <c r="H5" s="97"/>
      <c r="I5" s="97"/>
      <c r="J5" s="97"/>
      <c r="K5" s="97"/>
      <c r="L5" s="97"/>
      <c r="M5" s="97"/>
      <c r="N5" s="25"/>
      <c r="O5" s="25"/>
      <c r="P5" s="1"/>
      <c r="Q5" s="1"/>
    </row>
    <row r="6" spans="1:17" ht="34.5" customHeight="1">
      <c r="A6" s="112" t="s">
        <v>7</v>
      </c>
      <c r="B6" s="20" t="s">
        <v>15</v>
      </c>
      <c r="C6" s="110" t="s">
        <v>16</v>
      </c>
      <c r="D6" s="111"/>
      <c r="E6" s="20" t="s">
        <v>75</v>
      </c>
      <c r="F6" s="110" t="s">
        <v>76</v>
      </c>
      <c r="G6" s="111"/>
      <c r="H6" s="110" t="s">
        <v>17</v>
      </c>
      <c r="I6" s="111"/>
      <c r="J6" s="110" t="s">
        <v>18</v>
      </c>
      <c r="K6" s="111"/>
      <c r="L6" s="110" t="s">
        <v>19</v>
      </c>
      <c r="M6" s="111"/>
      <c r="N6" s="110" t="s">
        <v>20</v>
      </c>
      <c r="O6" s="111"/>
    </row>
    <row r="7" spans="1:17" ht="42.75" customHeight="1">
      <c r="A7" s="112"/>
      <c r="B7" s="20" t="s">
        <v>73</v>
      </c>
      <c r="C7" s="20" t="s">
        <v>73</v>
      </c>
      <c r="D7" s="20" t="s">
        <v>13</v>
      </c>
      <c r="E7" s="20" t="s">
        <v>73</v>
      </c>
      <c r="F7" s="20" t="s">
        <v>73</v>
      </c>
      <c r="G7" s="20" t="s">
        <v>13</v>
      </c>
      <c r="H7" s="20" t="s">
        <v>73</v>
      </c>
      <c r="I7" s="20" t="s">
        <v>13</v>
      </c>
      <c r="J7" s="20" t="s">
        <v>73</v>
      </c>
      <c r="K7" s="20" t="s">
        <v>13</v>
      </c>
      <c r="L7" s="20" t="s">
        <v>73</v>
      </c>
      <c r="M7" s="20" t="s">
        <v>13</v>
      </c>
      <c r="N7" s="20" t="s">
        <v>73</v>
      </c>
      <c r="O7" s="20" t="s">
        <v>13</v>
      </c>
    </row>
    <row r="8" spans="1:17" ht="20.25" customHeight="1">
      <c r="A8" s="26" t="s">
        <v>60</v>
      </c>
      <c r="B8" s="28">
        <f>ROUND(('фонд начисленной заработной пла'!B8/'среднесписочная численность'!B8/12)*1000,1)</f>
        <v>21295.9</v>
      </c>
      <c r="C8" s="28">
        <f>ROUND(('фонд начисленной заработной пла'!C8/'среднесписочная численность'!C8/12)*1000,1)</f>
        <v>22099.8</v>
      </c>
      <c r="D8" s="28">
        <f t="shared" ref="D8" si="0">ROUND(C8/B8*100,1)</f>
        <v>103.8</v>
      </c>
      <c r="E8" s="28">
        <f>ROUND(('фонд начисленной заработной пла'!E8/'среднесписочная численность'!E8/3)*1000,1)</f>
        <v>26539.9</v>
      </c>
      <c r="F8" s="28">
        <f>ROUND(('фонд начисленной заработной пла'!F8/'среднесписочная численность'!F8/3)*1000,1)</f>
        <v>25211.7</v>
      </c>
      <c r="G8" s="28">
        <f t="shared" ref="G8" si="1">ROUND(F8/E8*100,1)</f>
        <v>95</v>
      </c>
      <c r="H8" s="28">
        <f>ROUND(('фонд начисленной заработной пла'!H8/'среднесписочная численность'!H8/12)*1000,1)</f>
        <v>23655.3</v>
      </c>
      <c r="I8" s="28">
        <f t="shared" ref="I8" si="2">ROUND(H8/C8*100,1)</f>
        <v>107</v>
      </c>
      <c r="J8" s="28">
        <f>ROUND(('фонд начисленной заработной пла'!J8/'среднесписочная численность'!J8/12)*1000,1)</f>
        <v>25465.7</v>
      </c>
      <c r="K8" s="28">
        <f t="shared" ref="K8" si="3">ROUND(J8/H8*100,1)</f>
        <v>107.7</v>
      </c>
      <c r="L8" s="28">
        <f>ROUND(('фонд начисленной заработной пла'!L8/'среднесписочная численность'!L8/12)*1000,1)</f>
        <v>27580.799999999999</v>
      </c>
      <c r="M8" s="28">
        <f t="shared" ref="M8" si="4">ROUND(L8/J8*100,1)</f>
        <v>108.3</v>
      </c>
      <c r="N8" s="28">
        <f>ROUND(('фонд начисленной заработной пла'!N8/'среднесписочная численность'!N8/12)*1000,1)</f>
        <v>30028.1</v>
      </c>
      <c r="O8" s="28">
        <f t="shared" ref="O8" si="5">ROUND(N8/L8*100,1)</f>
        <v>108.9</v>
      </c>
    </row>
    <row r="9" spans="1:17" ht="15" customHeight="1">
      <c r="A9" s="30" t="s">
        <v>22</v>
      </c>
      <c r="B9" s="74">
        <f>B8-B10</f>
        <v>0</v>
      </c>
      <c r="C9" s="74">
        <f>C8-C10</f>
        <v>0</v>
      </c>
      <c r="D9" s="32">
        <f>D8-D10</f>
        <v>0</v>
      </c>
      <c r="E9" s="32">
        <f>E8-E10</f>
        <v>-0.5</v>
      </c>
      <c r="F9" s="32">
        <f t="shared" ref="F9:O9" si="6">F8-F10</f>
        <v>0.2000000000007276</v>
      </c>
      <c r="G9" s="32">
        <f t="shared" si="6"/>
        <v>0</v>
      </c>
      <c r="H9" s="32">
        <f t="shared" si="6"/>
        <v>0</v>
      </c>
      <c r="I9" s="32">
        <f t="shared" si="6"/>
        <v>0</v>
      </c>
      <c r="J9" s="34">
        <f t="shared" si="6"/>
        <v>0</v>
      </c>
      <c r="K9" s="34">
        <f t="shared" si="6"/>
        <v>0</v>
      </c>
      <c r="L9" s="34">
        <f t="shared" si="6"/>
        <v>0</v>
      </c>
      <c r="M9" s="34">
        <f t="shared" si="6"/>
        <v>0</v>
      </c>
      <c r="N9" s="34">
        <f t="shared" si="6"/>
        <v>0</v>
      </c>
      <c r="O9" s="34">
        <f t="shared" si="6"/>
        <v>0</v>
      </c>
    </row>
    <row r="10" spans="1:17" ht="13.5" customHeight="1">
      <c r="A10" s="30" t="s">
        <v>23</v>
      </c>
      <c r="B10" s="32">
        <f>ROUND(('фонд начисленной заработной пла'!B10/'среднесписочная численность'!B10/12)*1000,1)</f>
        <v>21295.9</v>
      </c>
      <c r="C10" s="32">
        <f>ROUND(('фонд начисленной заработной пла'!C10/'среднесписочная численность'!C10/12)*1000,1)</f>
        <v>22099.8</v>
      </c>
      <c r="D10" s="74">
        <f t="shared" ref="D10" si="7">ROUND(C10/B10*100,1)</f>
        <v>103.8</v>
      </c>
      <c r="E10" s="32">
        <f>ROUND(('фонд начисленной заработной пла'!E10/'среднесписочная численность'!E10/3)*1000,1)</f>
        <v>26540.400000000001</v>
      </c>
      <c r="F10" s="32">
        <f>ROUND(('фонд начисленной заработной пла'!F10/'среднесписочная численность'!F10/3)*1000,1)</f>
        <v>25211.5</v>
      </c>
      <c r="G10" s="32">
        <f t="shared" ref="G10" si="8">ROUND(F10/E10*100,1)</f>
        <v>95</v>
      </c>
      <c r="H10" s="32">
        <f>ROUND(('фонд начисленной заработной пла'!H10/'среднесписочная численность'!H10/12)*1000,1)</f>
        <v>23655.3</v>
      </c>
      <c r="I10" s="32">
        <f t="shared" ref="I10" si="9">ROUND(H10/C10*100,1)</f>
        <v>107</v>
      </c>
      <c r="J10" s="34">
        <f>ROUND(('фонд начисленной заработной пла'!J10/'среднесписочная численность'!J10/12)*1000,1)</f>
        <v>25465.7</v>
      </c>
      <c r="K10" s="34">
        <f t="shared" ref="K10" si="10">ROUND(J10/H10*100,1)</f>
        <v>107.7</v>
      </c>
      <c r="L10" s="34">
        <f>ROUND(('фонд начисленной заработной пла'!L10/'среднесписочная численность'!L10/12)*1000,1)</f>
        <v>27580.799999999999</v>
      </c>
      <c r="M10" s="34">
        <f t="shared" ref="M10" si="11">ROUND(L10/J10*100,1)</f>
        <v>108.3</v>
      </c>
      <c r="N10" s="34">
        <f>ROUND(('фонд начисленной заработной пла'!N10/'среднесписочная численность'!N10/12)*1000,1)</f>
        <v>30028.1</v>
      </c>
      <c r="O10" s="34">
        <f t="shared" ref="O10" si="12">ROUND(N10/L10*100,1)</f>
        <v>108.9</v>
      </c>
    </row>
    <row r="11" spans="1:17" ht="14.25" customHeight="1">
      <c r="A11" s="30" t="s">
        <v>24</v>
      </c>
      <c r="B11" s="74">
        <f>B8-B12</f>
        <v>0</v>
      </c>
      <c r="C11" s="74">
        <f>C8-C12</f>
        <v>0</v>
      </c>
      <c r="D11" s="32">
        <f>D8-D12</f>
        <v>0</v>
      </c>
      <c r="E11" s="32">
        <f>E8-E12</f>
        <v>-0.5</v>
      </c>
      <c r="F11" s="32">
        <f>F8-F12</f>
        <v>0.2000000000007276</v>
      </c>
      <c r="G11" s="32">
        <f t="shared" ref="G11:O11" si="13">G8-G12</f>
        <v>0</v>
      </c>
      <c r="H11" s="32">
        <f t="shared" si="13"/>
        <v>0</v>
      </c>
      <c r="I11" s="32">
        <f t="shared" si="13"/>
        <v>0</v>
      </c>
      <c r="J11" s="34">
        <f t="shared" si="13"/>
        <v>0</v>
      </c>
      <c r="K11" s="34">
        <f t="shared" si="13"/>
        <v>0</v>
      </c>
      <c r="L11" s="34">
        <f>L8-L12</f>
        <v>0</v>
      </c>
      <c r="M11" s="34">
        <f t="shared" si="13"/>
        <v>0</v>
      </c>
      <c r="N11" s="34">
        <f t="shared" si="13"/>
        <v>0</v>
      </c>
      <c r="O11" s="34">
        <f t="shared" si="13"/>
        <v>0</v>
      </c>
    </row>
    <row r="12" spans="1:17" ht="12.75" customHeight="1">
      <c r="A12" s="30" t="s">
        <v>23</v>
      </c>
      <c r="B12" s="32">
        <f>ROUND(('фонд начисленной заработной пла'!B12/'среднесписочная численность'!B12/12)*1000,1)</f>
        <v>21295.9</v>
      </c>
      <c r="C12" s="32">
        <f>ROUND(('фонд начисленной заработной пла'!C12/'среднесписочная численность'!C12/12)*1000,1)</f>
        <v>22099.8</v>
      </c>
      <c r="D12" s="74">
        <f t="shared" ref="D12" si="14">ROUND(C12/B12*100,1)</f>
        <v>103.8</v>
      </c>
      <c r="E12" s="32">
        <f>ROUND(('фонд начисленной заработной пла'!E12/'среднесписочная численность'!E12/3)*1000,1)</f>
        <v>26540.400000000001</v>
      </c>
      <c r="F12" s="32">
        <f>ROUND(('фонд начисленной заработной пла'!F12/'среднесписочная численность'!F12/3)*1000,1)</f>
        <v>25211.5</v>
      </c>
      <c r="G12" s="32">
        <f t="shared" ref="G12" si="15">ROUND(F12/E12*100,1)</f>
        <v>95</v>
      </c>
      <c r="H12" s="32">
        <f>ROUND(('фонд начисленной заработной пла'!H12/'среднесписочная численность'!H12/12)*1000,1)</f>
        <v>23655.3</v>
      </c>
      <c r="I12" s="32">
        <f t="shared" ref="I12" si="16">ROUND(H12/C12*100,1)</f>
        <v>107</v>
      </c>
      <c r="J12" s="34">
        <f>ROUND(('фонд начисленной заработной пла'!J12/'среднесписочная численность'!J12/12)*1000,1)</f>
        <v>25465.7</v>
      </c>
      <c r="K12" s="34">
        <f t="shared" ref="K12" si="17">ROUND(J12/H12*100,1)</f>
        <v>107.7</v>
      </c>
      <c r="L12" s="34">
        <f>ROUND(('фонд начисленной заработной пла'!L12/'среднесписочная численность'!L12/12)*1000,1)</f>
        <v>27580.799999999999</v>
      </c>
      <c r="M12" s="34">
        <f t="shared" ref="M12" si="18">ROUND(L12/J12*100,1)</f>
        <v>108.3</v>
      </c>
      <c r="N12" s="34">
        <f>ROUND(('фонд начисленной заработной пла'!N12/'среднесписочная численность'!N12/12)*1000,1)</f>
        <v>30028.1</v>
      </c>
      <c r="O12" s="34">
        <f t="shared" ref="O12" si="19">ROUND(N12/L12*100,1)</f>
        <v>108.9</v>
      </c>
    </row>
    <row r="13" spans="1:17" ht="15.75" customHeight="1">
      <c r="A13" s="30" t="s">
        <v>25</v>
      </c>
      <c r="B13" s="74">
        <f t="shared" ref="B13:O13" si="20">B127-B14</f>
        <v>0</v>
      </c>
      <c r="C13" s="74">
        <f t="shared" si="20"/>
        <v>0</v>
      </c>
      <c r="D13" s="32">
        <f t="shared" si="20"/>
        <v>-17.600000000000009</v>
      </c>
      <c r="E13" s="32">
        <f t="shared" si="20"/>
        <v>-17147</v>
      </c>
      <c r="F13" s="32">
        <f t="shared" si="20"/>
        <v>-17217.300000000003</v>
      </c>
      <c r="G13" s="32">
        <f t="shared" si="20"/>
        <v>-16.700000000000003</v>
      </c>
      <c r="H13" s="32">
        <f t="shared" si="20"/>
        <v>0</v>
      </c>
      <c r="I13" s="32">
        <f t="shared" si="20"/>
        <v>-17.799999999999997</v>
      </c>
      <c r="J13" s="34">
        <f t="shared" si="20"/>
        <v>0</v>
      </c>
      <c r="K13" s="34">
        <f t="shared" si="20"/>
        <v>-17.799999999999997</v>
      </c>
      <c r="L13" s="34">
        <f t="shared" si="20"/>
        <v>0</v>
      </c>
      <c r="M13" s="34" t="e">
        <f t="shared" si="20"/>
        <v>#DIV/0!</v>
      </c>
      <c r="N13" s="34">
        <f t="shared" si="20"/>
        <v>0</v>
      </c>
      <c r="O13" s="34">
        <f t="shared" si="20"/>
        <v>-18.099999999999994</v>
      </c>
    </row>
    <row r="14" spans="1:17" ht="15" customHeight="1">
      <c r="A14" s="30" t="s">
        <v>23</v>
      </c>
      <c r="B14" s="32">
        <f>ROUND(('фонд начисленной заработной пла'!B14/'среднесписочная численность'!B14/12)*1000,1)</f>
        <v>16672.2</v>
      </c>
      <c r="C14" s="32">
        <f>ROUND(('фонд начисленной заработной пла'!C14/'среднесписочная численность'!C14/12)*1000,1)</f>
        <v>17614.900000000001</v>
      </c>
      <c r="D14" s="74">
        <f t="shared" ref="D14" si="21">ROUND(C14/B14*100,1)</f>
        <v>105.7</v>
      </c>
      <c r="E14" s="32">
        <f>ROUND(('фонд начисленной заработной пла'!E14/'среднесписочная численность'!E14/3)*1000,1)</f>
        <v>22862.6</v>
      </c>
      <c r="F14" s="32">
        <f>ROUND(('фонд начисленной заработной пла'!F14/'среднесписочная численность'!F14/3)*1000,1)</f>
        <v>22956.400000000001</v>
      </c>
      <c r="G14" s="32">
        <f t="shared" ref="G14" si="22">ROUND(F14/E14*100,1)</f>
        <v>100.4</v>
      </c>
      <c r="H14" s="32">
        <f>ROUND(('фонд начисленной заработной пла'!H14/'среднесписочная численность'!H14/12)*1000,1)</f>
        <v>18905.7</v>
      </c>
      <c r="I14" s="32">
        <f t="shared" ref="I14" si="23">ROUND(H14/C14*100,1)</f>
        <v>107.3</v>
      </c>
      <c r="J14" s="34">
        <f>ROUND(('фонд начисленной заработной пла'!J14/'среднесписочная численность'!J14/12)*1000,1)</f>
        <v>20174.2</v>
      </c>
      <c r="K14" s="34">
        <f t="shared" ref="K14" si="24">ROUND(J14/H14*100,1)</f>
        <v>106.7</v>
      </c>
      <c r="L14" s="34">
        <f>ROUND(('фонд начисленной заработной пла'!L14/'среднесписочная численность'!L14/12)*1000,1)</f>
        <v>21764</v>
      </c>
      <c r="M14" s="34">
        <f t="shared" ref="M14" si="25">ROUND(L14/J14*100,1)</f>
        <v>107.9</v>
      </c>
      <c r="N14" s="34">
        <f>ROUND(('фонд начисленной заработной пла'!N14/'среднесписочная численность'!N14/12)*1000,1)</f>
        <v>23685.200000000001</v>
      </c>
      <c r="O14" s="34">
        <f t="shared" ref="O14" si="26">ROUND(N14/L14*100,1)</f>
        <v>108.8</v>
      </c>
    </row>
    <row r="15" spans="1:17" ht="27" customHeight="1">
      <c r="A15" s="35" t="s">
        <v>62</v>
      </c>
      <c r="B15" s="37"/>
      <c r="C15" s="37"/>
      <c r="D15" s="37"/>
      <c r="E15" s="37"/>
      <c r="F15" s="37"/>
      <c r="G15" s="37"/>
      <c r="H15" s="37"/>
      <c r="I15" s="37"/>
      <c r="J15" s="100"/>
      <c r="K15" s="100"/>
      <c r="L15" s="100"/>
      <c r="M15" s="100"/>
      <c r="N15" s="100"/>
      <c r="O15" s="100"/>
    </row>
    <row r="16" spans="1:17" ht="27" customHeight="1">
      <c r="A16" s="39" t="s">
        <v>21</v>
      </c>
      <c r="B16" s="41">
        <f>ROUND(('фонд начисленной заработной пла'!B16/'среднесписочная численность'!B16/12)*1000,1)</f>
        <v>21911.1</v>
      </c>
      <c r="C16" s="41">
        <f>ROUND(('фонд начисленной заработной пла'!C16/'среднесписочная численность'!C16/12)*1000,1)</f>
        <v>20810.099999999999</v>
      </c>
      <c r="D16" s="44">
        <f t="shared" ref="D16:D21" si="27">ROUND(C16/B16*100,1)</f>
        <v>95</v>
      </c>
      <c r="E16" s="41">
        <f>ROUND(('фонд начисленной заработной пла'!E16/'среднесписочная численность'!E16/3)*1000,1)</f>
        <v>23430.7</v>
      </c>
      <c r="F16" s="41">
        <f>ROUND(('фонд начисленной заработной пла'!F16/'среднесписочная численность'!F16/3)*1000,1)</f>
        <v>21568.400000000001</v>
      </c>
      <c r="G16" s="44">
        <f t="shared" ref="G16:G21" si="28">ROUND(F16/E16*100,1)</f>
        <v>92.1</v>
      </c>
      <c r="H16" s="41">
        <f>ROUND(('фонд начисленной заработной пла'!H16/'среднесписочная численность'!H16/12)*1000,1)</f>
        <v>22175.8</v>
      </c>
      <c r="I16" s="44">
        <f t="shared" ref="I16:I21" si="29">ROUND(H16/C16*100,1)</f>
        <v>106.6</v>
      </c>
      <c r="J16" s="41">
        <f>ROUND(('фонд начисленной заработной пла'!J16/'среднесписочная численность'!J16/12)*1000,1)</f>
        <v>24173.599999999999</v>
      </c>
      <c r="K16" s="44">
        <f t="shared" ref="K16:K21" si="30">ROUND(J16/H16*100,1)</f>
        <v>109</v>
      </c>
      <c r="L16" s="41">
        <f>ROUND(('фонд начисленной заработной пла'!L16/'среднесписочная численность'!L16/12)*1000,1)</f>
        <v>26440.6</v>
      </c>
      <c r="M16" s="44">
        <f t="shared" ref="M16:M21" si="31">ROUND(L16/J16*100,1)</f>
        <v>109.4</v>
      </c>
      <c r="N16" s="41">
        <f>ROUND(('фонд начисленной заработной пла'!N16/'среднесписочная численность'!N16/12)*1000,1)</f>
        <v>28971</v>
      </c>
      <c r="O16" s="44">
        <f t="shared" ref="O16:O21" si="32">ROUND(N16/L16*100,1)</f>
        <v>109.6</v>
      </c>
    </row>
    <row r="17" spans="1:15" ht="18" customHeight="1">
      <c r="A17" s="45" t="str">
        <f>'фонд начисленной заработной пла'!A17</f>
        <v>СХПК "Новая жизнь"</v>
      </c>
      <c r="B17" s="12">
        <f>ROUND(('фонд начисленной заработной пла'!B17/'среднесписочная численность'!B17/12)*1000,1)</f>
        <v>24875.9</v>
      </c>
      <c r="C17" s="13">
        <f>ROUND(('фонд начисленной заработной пла'!C17/'среднесписочная численность'!C17/12)*1000,1)</f>
        <v>28482</v>
      </c>
      <c r="D17" s="34">
        <f t="shared" si="27"/>
        <v>114.5</v>
      </c>
      <c r="E17" s="12">
        <f>ROUND(('фонд начисленной заработной пла'!E17/'среднесписочная численность'!E17/3)*1000,1)</f>
        <v>22283.3</v>
      </c>
      <c r="F17" s="13">
        <f>ROUND(('фонд начисленной заработной пла'!F17/'среднесписочная численность'!F17/3)*1000,1)</f>
        <v>29225.1</v>
      </c>
      <c r="G17" s="34">
        <f t="shared" si="28"/>
        <v>131.19999999999999</v>
      </c>
      <c r="H17" s="13">
        <f>ROUND(('фонд начисленной заработной пла'!H17/'среднесписочная численность'!H17/12)*1000,1)</f>
        <v>29906.1</v>
      </c>
      <c r="I17" s="34">
        <f t="shared" si="29"/>
        <v>105</v>
      </c>
      <c r="J17" s="13">
        <f>ROUND(('фонд начисленной заработной пла'!J17/'среднесписочная численность'!J17/12)*1000,1)</f>
        <v>31401.4</v>
      </c>
      <c r="K17" s="34">
        <f t="shared" si="30"/>
        <v>105</v>
      </c>
      <c r="L17" s="13">
        <f>ROUND(('фонд начисленной заработной пла'!L17/'среднесписочная численность'!L17/12)*1000,1)</f>
        <v>36946.9</v>
      </c>
      <c r="M17" s="34">
        <f t="shared" si="31"/>
        <v>117.7</v>
      </c>
      <c r="N17" s="13">
        <f>ROUND(('фонд начисленной заработной пла'!N17/'среднесписочная численность'!N17/12)*1000,1)</f>
        <v>40272.199999999997</v>
      </c>
      <c r="O17" s="34">
        <f t="shared" si="32"/>
        <v>109</v>
      </c>
    </row>
    <row r="18" spans="1:15" ht="15.75" customHeight="1">
      <c r="A18" s="45" t="str">
        <f>'фонд начисленной заработной пла'!A18</f>
        <v>СХПК "Комсомолец"</v>
      </c>
      <c r="B18" s="12">
        <f>ROUND(('фонд начисленной заработной пла'!B18/'среднесписочная численность'!B18/12)*1000,1)</f>
        <v>20524</v>
      </c>
      <c r="C18" s="13">
        <f>ROUND(('фонд начисленной заработной пла'!C18/'среднесписочная численность'!C18/12)*1000,1)</f>
        <v>24757.4</v>
      </c>
      <c r="D18" s="34">
        <f t="shared" si="27"/>
        <v>120.6</v>
      </c>
      <c r="E18" s="12">
        <f>ROUND(('фонд начисленной заработной пла'!E18/'среднесписочная численность'!E18/3)*1000,1)</f>
        <v>29636.2</v>
      </c>
      <c r="F18" s="13">
        <f>ROUND(('фонд начисленной заработной пла'!F18/'среднесписочная численность'!F18/3)*1000,1)</f>
        <v>39597.1</v>
      </c>
      <c r="G18" s="34">
        <f t="shared" si="28"/>
        <v>133.6</v>
      </c>
      <c r="H18" s="13">
        <f>ROUND(('фонд начисленной заработной пла'!H18/'среднесписочная численность'!H18/12)*1000,1)</f>
        <v>26737.5</v>
      </c>
      <c r="I18" s="34">
        <f t="shared" si="29"/>
        <v>108</v>
      </c>
      <c r="J18" s="13">
        <f>ROUND(('фонд начисленной заработной пла'!J18/'среднесписочная численность'!J18/12)*1000,1)</f>
        <v>29204</v>
      </c>
      <c r="K18" s="34">
        <f t="shared" si="30"/>
        <v>109.2</v>
      </c>
      <c r="L18" s="13">
        <f>ROUND(('фонд начисленной заработной пла'!L18/'среднесписочная численность'!L18/12)*1000,1)</f>
        <v>31832.3</v>
      </c>
      <c r="M18" s="34">
        <f t="shared" si="31"/>
        <v>109</v>
      </c>
      <c r="N18" s="13">
        <f>ROUND(('фонд начисленной заработной пла'!N18/'среднесписочная численность'!N18/12)*1000,1)</f>
        <v>35333.9</v>
      </c>
      <c r="O18" s="34">
        <f t="shared" si="32"/>
        <v>111</v>
      </c>
    </row>
    <row r="19" spans="1:15" ht="15" customHeight="1">
      <c r="A19" s="11" t="s">
        <v>82</v>
      </c>
      <c r="B19" s="12" t="e">
        <f>ROUND(('фонд начисленной заработной пла'!B19/'среднесписочная численность'!B19/12)*1000,1)</f>
        <v>#DIV/0!</v>
      </c>
      <c r="C19" s="13">
        <f>ROUND(('фонд начисленной заработной пла'!C19/'среднесписочная численность'!C19/12)*1000,1)</f>
        <v>11199.2</v>
      </c>
      <c r="D19" s="34" t="e">
        <f t="shared" si="27"/>
        <v>#DIV/0!</v>
      </c>
      <c r="E19" s="12" t="e">
        <f>ROUND(('фонд начисленной заработной пла'!E19/'среднесписочная численность'!E19/3)*1000,1)</f>
        <v>#DIV/0!</v>
      </c>
      <c r="F19" s="13">
        <f>ROUND(('фонд начисленной заработной пла'!F19/'среднесписочная численность'!F19/3)*1000,1)</f>
        <v>14933.1</v>
      </c>
      <c r="G19" s="34" t="e">
        <f t="shared" si="28"/>
        <v>#DIV/0!</v>
      </c>
      <c r="H19" s="13">
        <f>ROUND(('фонд начисленной заработной пла'!H19/'среднесписочная численность'!H19/12)*1000,1)</f>
        <v>11870.9</v>
      </c>
      <c r="I19" s="34">
        <f t="shared" si="29"/>
        <v>106</v>
      </c>
      <c r="J19" s="13">
        <f>ROUND(('фонд начисленной заработной пла'!J19/'среднесписочная численность'!J19/12)*1000,1)</f>
        <v>14156</v>
      </c>
      <c r="K19" s="34">
        <f t="shared" si="30"/>
        <v>119.2</v>
      </c>
      <c r="L19" s="13">
        <f>ROUND(('фонд начисленной заработной пла'!L19/'среднесписочная численность'!L19/12)*1000,1)</f>
        <v>15146.9</v>
      </c>
      <c r="M19" s="34">
        <f t="shared" si="31"/>
        <v>107</v>
      </c>
      <c r="N19" s="13">
        <f>ROUND(('фонд начисленной заработной пла'!N19/'среднесписочная численность'!N19/12)*1000,1)</f>
        <v>16476.900000000001</v>
      </c>
      <c r="O19" s="34">
        <f t="shared" si="32"/>
        <v>108.8</v>
      </c>
    </row>
    <row r="20" spans="1:15" ht="15" customHeight="1">
      <c r="A20" s="11" t="s">
        <v>83</v>
      </c>
      <c r="B20" s="12">
        <f>ROUND(('фонд начисленной заработной пла'!B20/'среднесписочная численность'!B20/12)*1000,1)</f>
        <v>25925.599999999999</v>
      </c>
      <c r="C20" s="13">
        <f>ROUND(('фонд начисленной заработной пла'!C20/'среднесписочная численность'!C20/12)*1000,1)</f>
        <v>15148.9</v>
      </c>
      <c r="D20" s="34">
        <f t="shared" si="27"/>
        <v>58.4</v>
      </c>
      <c r="E20" s="12">
        <f>ROUND(('фонд начисленной заработной пла'!E20/'среднесписочная численность'!E20/3)*1000,1)</f>
        <v>20689</v>
      </c>
      <c r="F20" s="13">
        <f>ROUND(('фонд начисленной заработной пла'!F20/'среднесписочная численность'!F20/3)*1000,1)</f>
        <v>6408.5</v>
      </c>
      <c r="G20" s="34">
        <f t="shared" si="28"/>
        <v>31</v>
      </c>
      <c r="H20" s="13">
        <f>ROUND(('фонд начисленной заработной пла'!H20/'среднесписочная численность'!H20/12)*1000,1)</f>
        <v>16176.6</v>
      </c>
      <c r="I20" s="34">
        <f t="shared" si="29"/>
        <v>106.8</v>
      </c>
      <c r="J20" s="13">
        <f>ROUND(('фонд начисленной заработной пла'!J20/'среднесписочная численность'!J20/12)*1000,1)</f>
        <v>17401.7</v>
      </c>
      <c r="K20" s="34">
        <f t="shared" si="30"/>
        <v>107.6</v>
      </c>
      <c r="L20" s="13">
        <f>ROUND(('фонд начисленной заработной пла'!L20/'среднесписочная численность'!L20/12)*1000,1)</f>
        <v>18894.7</v>
      </c>
      <c r="M20" s="34">
        <f t="shared" si="31"/>
        <v>108.6</v>
      </c>
      <c r="N20" s="13">
        <f>ROUND(('фонд начисленной заработной пла'!N20/'среднесписочная численность'!N20/12)*1000,1)</f>
        <v>20745</v>
      </c>
      <c r="O20" s="34">
        <f t="shared" si="32"/>
        <v>109.8</v>
      </c>
    </row>
    <row r="21" spans="1:15" ht="15" customHeight="1">
      <c r="A21" s="11" t="s">
        <v>9</v>
      </c>
      <c r="B21" s="12">
        <f>ROUND(('фонд начисленной заработной пла'!B21/'среднесписочная численность'!B21/12)*1000,1)</f>
        <v>19268.7</v>
      </c>
      <c r="C21" s="13">
        <f>ROUND(('фонд начисленной заработной пла'!C21/'среднесписочная численность'!C21/12)*1000,1)</f>
        <v>25670.7</v>
      </c>
      <c r="D21" s="34">
        <f t="shared" si="27"/>
        <v>133.19999999999999</v>
      </c>
      <c r="E21" s="12">
        <f>ROUND(('фонд начисленной заработной пла'!E21/'среднесписочная численность'!E21/3)*1000,1)</f>
        <v>22704.5</v>
      </c>
      <c r="F21" s="13">
        <f>ROUND(('фонд начисленной заработной пла'!F21/'среднесписочная численность'!F21/3)*1000,1)</f>
        <v>29913.8</v>
      </c>
      <c r="G21" s="34">
        <f t="shared" si="28"/>
        <v>131.80000000000001</v>
      </c>
      <c r="H21" s="13">
        <f>ROUND(('фонд начисленной заработной пла'!H21/'среднесписочная численность'!H21/12)*1000,1)</f>
        <v>27433.8</v>
      </c>
      <c r="I21" s="34">
        <f t="shared" si="29"/>
        <v>106.9</v>
      </c>
      <c r="J21" s="13">
        <f>ROUND(('фонд начисленной заработной пла'!J21/'среднесписочная численность'!J21/12)*1000,1)</f>
        <v>29366.400000000001</v>
      </c>
      <c r="K21" s="34">
        <f t="shared" si="30"/>
        <v>107</v>
      </c>
      <c r="L21" s="13">
        <f>ROUND(('фонд начисленной заработной пла'!L21/'среднесписочная численность'!L21/12)*1000,1)</f>
        <v>31740.400000000001</v>
      </c>
      <c r="M21" s="34">
        <f t="shared" si="31"/>
        <v>108.1</v>
      </c>
      <c r="N21" s="13">
        <f>ROUND(('фонд начисленной заработной пла'!N21/'среднесписочная численность'!N21/12)*1000,1)</f>
        <v>34726.400000000001</v>
      </c>
      <c r="O21" s="34">
        <f t="shared" si="32"/>
        <v>109.4</v>
      </c>
    </row>
    <row r="22" spans="1:15" ht="17.25" customHeight="1">
      <c r="A22" s="39" t="s">
        <v>0</v>
      </c>
      <c r="B22" s="41"/>
      <c r="C22" s="41"/>
      <c r="D22" s="44"/>
      <c r="E22" s="41"/>
      <c r="F22" s="41"/>
      <c r="G22" s="44"/>
      <c r="H22" s="41"/>
      <c r="I22" s="44"/>
      <c r="J22" s="41"/>
      <c r="K22" s="44"/>
      <c r="L22" s="41"/>
      <c r="M22" s="44"/>
      <c r="N22" s="41"/>
      <c r="O22" s="44"/>
    </row>
    <row r="23" spans="1:15" ht="18" customHeight="1">
      <c r="A23" s="45" t="s">
        <v>61</v>
      </c>
      <c r="B23" s="13"/>
      <c r="C23" s="13"/>
      <c r="D23" s="34"/>
      <c r="E23" s="13"/>
      <c r="F23" s="13"/>
      <c r="G23" s="34"/>
      <c r="H23" s="13"/>
      <c r="I23" s="34"/>
      <c r="J23" s="13"/>
      <c r="K23" s="34"/>
      <c r="L23" s="13"/>
      <c r="M23" s="34"/>
      <c r="N23" s="13"/>
      <c r="O23" s="34" t="e">
        <f t="shared" ref="O23:O24" si="33">ROUND(N23/L23*100,1)</f>
        <v>#DIV/0!</v>
      </c>
    </row>
    <row r="24" spans="1:15" ht="18" customHeight="1">
      <c r="A24" s="45" t="s">
        <v>61</v>
      </c>
      <c r="B24" s="13"/>
      <c r="C24" s="13"/>
      <c r="D24" s="34"/>
      <c r="E24" s="13"/>
      <c r="F24" s="13"/>
      <c r="G24" s="34"/>
      <c r="H24" s="13"/>
      <c r="I24" s="34"/>
      <c r="J24" s="13"/>
      <c r="K24" s="34"/>
      <c r="L24" s="13"/>
      <c r="M24" s="34"/>
      <c r="N24" s="13"/>
      <c r="O24" s="34" t="e">
        <f t="shared" si="33"/>
        <v>#DIV/0!</v>
      </c>
    </row>
    <row r="25" spans="1:15" ht="15.75" customHeight="1">
      <c r="A25" s="39" t="s">
        <v>1</v>
      </c>
      <c r="B25" s="47">
        <f>ROUND(('фонд начисленной заработной пла'!B25/'среднесписочная численность'!B25/12)*1000,1)</f>
        <v>20661.599999999999</v>
      </c>
      <c r="C25" s="47">
        <f>ROUND(('фонд начисленной заработной пла'!C25/'среднесписочная численность'!C25/12)*1000,1)</f>
        <v>22456.6</v>
      </c>
      <c r="D25" s="47">
        <f>ROUND(('фонд начисленной заработной пла'!D25/'среднесписочная численность'!D25/12)*1000,1)</f>
        <v>90.6</v>
      </c>
      <c r="E25" s="47">
        <f>ROUND(('фонд начисленной заработной пла'!E25/'среднесписочная численность'!E25/12)*1000,1)</f>
        <v>6960.3</v>
      </c>
      <c r="F25" s="47">
        <f>ROUND(('фонд начисленной заработной пла'!F25/'среднесписочная численность'!F25/12)*1000,1)</f>
        <v>6802.7</v>
      </c>
      <c r="G25" s="47">
        <f>ROUND(('фонд начисленной заработной пла'!G25/'среднесписочная численность'!G25/12)*1000,1)</f>
        <v>81.400000000000006</v>
      </c>
      <c r="H25" s="47">
        <f>ROUND(('фонд начисленной заработной пла'!H25/'среднесписочная численность'!H25/12)*1000,1)</f>
        <v>23981.9</v>
      </c>
      <c r="I25" s="47">
        <f>ROUND(('фонд начисленной заработной пла'!I25/'среднесписочная численность'!I25/12)*1000,1)</f>
        <v>89</v>
      </c>
      <c r="J25" s="47">
        <f>ROUND(('фонд начисленной заработной пла'!J25/'среднесписочная численность'!J25/12)*1000,1)</f>
        <v>25913.9</v>
      </c>
      <c r="K25" s="47">
        <f>ROUND(('фонд начисленной заработной пла'!K25/'среднесписочная численность'!K25/12)*1000,1)</f>
        <v>90.1</v>
      </c>
      <c r="L25" s="47">
        <f>ROUND(('фонд начисленной заработной пла'!L25/'среднесписочная численность'!L25/12)*1000,1)</f>
        <v>28006.6</v>
      </c>
      <c r="M25" s="47">
        <f>ROUND(('фонд начисленной заработной пла'!M25/'среднесписочная численность'!M25/12)*1000,1)</f>
        <v>90.1</v>
      </c>
      <c r="N25" s="47">
        <f>ROUND(('фонд начисленной заработной пла'!N25/'среднесписочная численность'!N25/12)*1000,1)</f>
        <v>30548.7</v>
      </c>
      <c r="O25" s="44">
        <f t="shared" ref="O25" si="34">ROUND(N25/L25*100,1)</f>
        <v>109.1</v>
      </c>
    </row>
    <row r="26" spans="1:15" ht="15" customHeight="1">
      <c r="A26" s="57" t="s">
        <v>26</v>
      </c>
      <c r="B26" s="58" t="e">
        <f>ROUND(('фонд начисленной заработной пла'!B26/'среднесписочная численность'!B26/12)*1000,1)</f>
        <v>#DIV/0!</v>
      </c>
      <c r="C26" s="58" t="e">
        <f>ROUND(('фонд начисленной заработной пла'!C26/'среднесписочная численность'!C26/12)*1000,1)</f>
        <v>#DIV/0!</v>
      </c>
      <c r="D26" s="58" t="e">
        <f>ROUND(('фонд начисленной заработной пла'!D26/'среднесписочная численность'!D26/12)*1000,1)</f>
        <v>#DIV/0!</v>
      </c>
      <c r="E26" s="58" t="e">
        <f>ROUND(('фонд начисленной заработной пла'!E26/'среднесписочная численность'!E26/12)*1000,1)</f>
        <v>#DIV/0!</v>
      </c>
      <c r="F26" s="58" t="e">
        <f>ROUND(('фонд начисленной заработной пла'!F26/'среднесписочная численность'!F26/12)*1000,1)</f>
        <v>#DIV/0!</v>
      </c>
      <c r="G26" s="58" t="e">
        <f>ROUND(('фонд начисленной заработной пла'!G26/'среднесписочная численность'!G26/12)*1000,1)</f>
        <v>#DIV/0!</v>
      </c>
      <c r="H26" s="58" t="e">
        <f>ROUND(('фонд начисленной заработной пла'!H26/'среднесписочная численность'!H26/12)*1000,1)</f>
        <v>#DIV/0!</v>
      </c>
      <c r="I26" s="58" t="e">
        <f>ROUND(('фонд начисленной заработной пла'!I26/'среднесписочная численность'!I26/12)*1000,1)</f>
        <v>#DIV/0!</v>
      </c>
      <c r="J26" s="58" t="e">
        <f>ROUND(('фонд начисленной заработной пла'!J26/'среднесписочная численность'!J26/12)*1000,1)</f>
        <v>#DIV/0!</v>
      </c>
      <c r="K26" s="58" t="e">
        <f>ROUND(('фонд начисленной заработной пла'!K26/'среднесписочная численность'!K26/12)*1000,1)</f>
        <v>#DIV/0!</v>
      </c>
      <c r="L26" s="58" t="e">
        <f>ROUND(('фонд начисленной заработной пла'!L26/'среднесписочная численность'!L26/12)*1000,1)</f>
        <v>#DIV/0!</v>
      </c>
      <c r="M26" s="58" t="e">
        <f>ROUND(('фонд начисленной заработной пла'!M26/'среднесписочная численность'!M26/12)*1000,1)</f>
        <v>#DIV/0!</v>
      </c>
      <c r="N26" s="58" t="e">
        <f>ROUND(('фонд начисленной заработной пла'!N26/'среднесписочная численность'!N26/12)*1000,1)</f>
        <v>#DIV/0!</v>
      </c>
      <c r="O26" s="59" t="e">
        <f t="shared" ref="O26:O28" si="35">ROUND(N26/L26*100,1)</f>
        <v>#DIV/0!</v>
      </c>
    </row>
    <row r="27" spans="1:15" ht="14.25" customHeight="1">
      <c r="A27" s="45" t="str">
        <f>'фонд начисленной заработной пла'!A26</f>
        <v xml:space="preserve">        из них:</v>
      </c>
      <c r="B27" s="12" t="e">
        <f>ROUND(('фонд начисленной заработной пла'!B26/'среднесписочная численность'!B26/12)*1000,1)</f>
        <v>#DIV/0!</v>
      </c>
      <c r="C27" s="13" t="e">
        <f>ROUND(('фонд начисленной заработной пла'!C26/'среднесписочная численность'!C26/12)*1000,1)</f>
        <v>#DIV/0!</v>
      </c>
      <c r="D27" s="34" t="e">
        <f t="shared" ref="D27:D28" si="36">ROUND(C27/B27*100,1)</f>
        <v>#DIV/0!</v>
      </c>
      <c r="E27" s="12" t="e">
        <f>ROUND(('фонд начисленной заработной пла'!E26/'среднесписочная численность'!E26/3)*1000,1)</f>
        <v>#DIV/0!</v>
      </c>
      <c r="F27" s="13" t="e">
        <f>ROUND(('фонд начисленной заработной пла'!F26/'среднесписочная численность'!F26/3)*1000,1)</f>
        <v>#DIV/0!</v>
      </c>
      <c r="G27" s="34" t="e">
        <f t="shared" ref="G27:G28" si="37">ROUND(F27/E27*100,1)</f>
        <v>#DIV/0!</v>
      </c>
      <c r="H27" s="13" t="e">
        <f>ROUND(('фонд начисленной заработной пла'!H26/'среднесписочная численность'!H26/12)*1000,1)</f>
        <v>#DIV/0!</v>
      </c>
      <c r="I27" s="34" t="e">
        <f t="shared" ref="I27:I28" si="38">ROUND(H27/C27*100,1)</f>
        <v>#DIV/0!</v>
      </c>
      <c r="J27" s="13" t="e">
        <f>ROUND(('фонд начисленной заработной пла'!J26/'среднесписочная численность'!J26/12)*1000,1)</f>
        <v>#DIV/0!</v>
      </c>
      <c r="K27" s="34" t="e">
        <f t="shared" ref="K27:K28" si="39">ROUND(J27/H27*100,1)</f>
        <v>#DIV/0!</v>
      </c>
      <c r="L27" s="13" t="e">
        <f>ROUND(('фонд начисленной заработной пла'!L26/'среднесписочная численность'!L26/12)*1000,1)</f>
        <v>#DIV/0!</v>
      </c>
      <c r="M27" s="34" t="e">
        <f t="shared" ref="M27:M28" si="40">ROUND(L27/J27*100,1)</f>
        <v>#DIV/0!</v>
      </c>
      <c r="N27" s="13" t="e">
        <f>ROUND(('фонд начисленной заработной пла'!N26/'среднесписочная численность'!N26/12)*1000,1)</f>
        <v>#DIV/0!</v>
      </c>
      <c r="O27" s="34" t="e">
        <f t="shared" si="35"/>
        <v>#DIV/0!</v>
      </c>
    </row>
    <row r="28" spans="1:15" ht="14.25" customHeight="1">
      <c r="A28" s="63" t="s">
        <v>84</v>
      </c>
      <c r="B28" s="12">
        <f>ROUND(('фонд начисленной заработной пла'!B27/'среднесписочная численность'!B27/12)*1000,1)</f>
        <v>21730.799999999999</v>
      </c>
      <c r="C28" s="13">
        <f>ROUND(('фонд начисленной заработной пла'!C27/'среднесписочная численность'!C27/12)*1000,1)</f>
        <v>23439</v>
      </c>
      <c r="D28" s="34">
        <f t="shared" si="36"/>
        <v>107.9</v>
      </c>
      <c r="E28" s="12">
        <f>ROUND(('фонд начисленной заработной пла'!E27/'среднесписочная численность'!E27/3)*1000,1)</f>
        <v>28925.200000000001</v>
      </c>
      <c r="F28" s="13">
        <f>ROUND(('фонд начисленной заработной пла'!F27/'среднесписочная численность'!F27/3)*1000,1)</f>
        <v>28103.3</v>
      </c>
      <c r="G28" s="34">
        <f t="shared" si="37"/>
        <v>97.2</v>
      </c>
      <c r="H28" s="13">
        <f>ROUND(('фонд начисленной заработной пла'!H27/'среднесписочная численность'!H27/12)*1000,1)</f>
        <v>24796.1</v>
      </c>
      <c r="I28" s="34">
        <f t="shared" si="38"/>
        <v>105.8</v>
      </c>
      <c r="J28" s="13">
        <f>ROUND(('фонд начисленной заработной пла'!J27/'среднесписочная численность'!J27/12)*1000,1)</f>
        <v>26531.8</v>
      </c>
      <c r="K28" s="34">
        <f t="shared" si="39"/>
        <v>107</v>
      </c>
      <c r="L28" s="13">
        <f>ROUND(('фонд начисленной заработной пла'!L27/'среднесписочная численность'!L27/12)*1000,1)</f>
        <v>28654.3</v>
      </c>
      <c r="M28" s="34">
        <f t="shared" si="40"/>
        <v>108</v>
      </c>
      <c r="N28" s="13">
        <f>ROUND(('фонд начисленной заработной пла'!N27/'среднесписочная численность'!N27/12)*1000,1)</f>
        <v>31233.3</v>
      </c>
      <c r="O28" s="34">
        <f t="shared" si="35"/>
        <v>109</v>
      </c>
    </row>
    <row r="29" spans="1:15" ht="18" customHeight="1">
      <c r="A29" s="57" t="s">
        <v>27</v>
      </c>
      <c r="B29" s="58"/>
      <c r="C29" s="61"/>
      <c r="D29" s="59"/>
      <c r="E29" s="60"/>
      <c r="F29" s="61"/>
      <c r="G29" s="59"/>
      <c r="H29" s="61"/>
      <c r="I29" s="59"/>
      <c r="J29" s="61"/>
      <c r="K29" s="59"/>
      <c r="L29" s="61"/>
      <c r="M29" s="59"/>
      <c r="N29" s="61"/>
      <c r="O29" s="59"/>
    </row>
    <row r="30" spans="1:15" ht="15" customHeight="1">
      <c r="A30" s="45" t="str">
        <f>'фонд начисленной заработной пла'!A29</f>
        <v xml:space="preserve">    -производство напитков</v>
      </c>
      <c r="B30" s="13" t="e">
        <f>ROUND(('фонд начисленной заработной пла'!B29/'среднесписочная численность'!B29/12)*1000,1)</f>
        <v>#DIV/0!</v>
      </c>
      <c r="C30" s="13" t="e">
        <f>ROUND(('фонд начисленной заработной пла'!C29/'среднесписочная численность'!C29/12)*1000,1)</f>
        <v>#DIV/0!</v>
      </c>
      <c r="D30" s="34" t="e">
        <f t="shared" ref="D30:D89" si="41">ROUND(C30/B30*100,1)</f>
        <v>#DIV/0!</v>
      </c>
      <c r="E30" s="13" t="e">
        <f>ROUND(('фонд начисленной заработной пла'!E29/'среднесписочная численность'!E29/3)*1000,1)</f>
        <v>#DIV/0!</v>
      </c>
      <c r="F30" s="13" t="e">
        <f>ROUND(('фонд начисленной заработной пла'!F29/'среднесписочная численность'!F29/3)*1000,1)</f>
        <v>#DIV/0!</v>
      </c>
      <c r="G30" s="34" t="e">
        <f t="shared" ref="G30:G31" si="42">ROUND(F30/E30*100,1)</f>
        <v>#DIV/0!</v>
      </c>
      <c r="H30" s="13" t="e">
        <f>ROUND(('фонд начисленной заработной пла'!H29/'среднесписочная численность'!H29/12)*1000,1)</f>
        <v>#DIV/0!</v>
      </c>
      <c r="I30" s="34" t="e">
        <f t="shared" ref="I30:I31" si="43">ROUND(H30/C30*100,1)</f>
        <v>#DIV/0!</v>
      </c>
      <c r="J30" s="13" t="e">
        <f>ROUND(('фонд начисленной заработной пла'!J29/'среднесписочная численность'!J29/12)*1000,1)</f>
        <v>#DIV/0!</v>
      </c>
      <c r="K30" s="34" t="e">
        <f t="shared" ref="K30:K31" si="44">ROUND(J30/H30*100,1)</f>
        <v>#DIV/0!</v>
      </c>
      <c r="L30" s="13" t="e">
        <f>ROUND(('фонд начисленной заработной пла'!L29/'среднесписочная численность'!L29/12)*1000,1)</f>
        <v>#DIV/0!</v>
      </c>
      <c r="M30" s="34" t="e">
        <f t="shared" ref="M30:M31" si="45">ROUND(L30/J30*100,1)</f>
        <v>#DIV/0!</v>
      </c>
      <c r="N30" s="13" t="e">
        <f>ROUND(('фонд начисленной заработной пла'!N29/'среднесписочная численность'!N29/12)*1000,1)</f>
        <v>#DIV/0!</v>
      </c>
      <c r="O30" s="34" t="e">
        <f t="shared" ref="O30:O31" si="46">ROUND(N30/L30*100,1)</f>
        <v>#DIV/0!</v>
      </c>
    </row>
    <row r="31" spans="1:15" ht="18" customHeight="1">
      <c r="A31" s="45">
        <f>'фонд начисленной заработной пла'!A30</f>
        <v>0</v>
      </c>
      <c r="B31" s="13" t="e">
        <f>ROUND(('фонд начисленной заработной пла'!B30/'среднесписочная численность'!B30/12)*1000,1)</f>
        <v>#DIV/0!</v>
      </c>
      <c r="C31" s="13" t="e">
        <f>ROUND(('фонд начисленной заработной пла'!C30/'среднесписочная численность'!C30/12)*1000,1)</f>
        <v>#DIV/0!</v>
      </c>
      <c r="D31" s="34" t="e">
        <f t="shared" si="41"/>
        <v>#DIV/0!</v>
      </c>
      <c r="E31" s="13" t="e">
        <f>ROUND(('фонд начисленной заработной пла'!E30/'среднесписочная численность'!E30/3)*1000,1)</f>
        <v>#DIV/0!</v>
      </c>
      <c r="F31" s="13" t="e">
        <f>ROUND(('фонд начисленной заработной пла'!F30/'среднесписочная численность'!F30/3)*1000,1)</f>
        <v>#DIV/0!</v>
      </c>
      <c r="G31" s="34" t="e">
        <f t="shared" si="42"/>
        <v>#DIV/0!</v>
      </c>
      <c r="H31" s="13" t="e">
        <f>ROUND(('фонд начисленной заработной пла'!H30/'среднесписочная численность'!H30/12)*1000,1)</f>
        <v>#DIV/0!</v>
      </c>
      <c r="I31" s="34" t="e">
        <f t="shared" si="43"/>
        <v>#DIV/0!</v>
      </c>
      <c r="J31" s="13" t="e">
        <f>ROUND(('фонд начисленной заработной пла'!J30/'среднесписочная численность'!J30/12)*1000,1)</f>
        <v>#DIV/0!</v>
      </c>
      <c r="K31" s="34" t="e">
        <f t="shared" si="44"/>
        <v>#DIV/0!</v>
      </c>
      <c r="L31" s="13" t="e">
        <f>ROUND(('фонд начисленной заработной пла'!L30/'среднесписочная численность'!L30/12)*1000,1)</f>
        <v>#DIV/0!</v>
      </c>
      <c r="M31" s="34" t="e">
        <f t="shared" si="45"/>
        <v>#DIV/0!</v>
      </c>
      <c r="N31" s="13" t="e">
        <f>ROUND(('фонд начисленной заработной пла'!N30/'среднесписочная численность'!N30/12)*1000,1)</f>
        <v>#DIV/0!</v>
      </c>
      <c r="O31" s="34" t="e">
        <f t="shared" si="46"/>
        <v>#DIV/0!</v>
      </c>
    </row>
    <row r="32" spans="1:15" ht="18" customHeight="1">
      <c r="A32" s="57" t="s">
        <v>28</v>
      </c>
      <c r="B32" s="58" t="e">
        <f>ROUND(('фонд начисленной заработной пла'!B31/'среднесписочная численность'!B31/12)*1000,1)</f>
        <v>#DIV/0!</v>
      </c>
      <c r="C32" s="58" t="e">
        <f>ROUND(('фонд начисленной заработной пла'!C31/'среднесписочная численность'!C31/12)*1000,1)</f>
        <v>#DIV/0!</v>
      </c>
      <c r="D32" s="59" t="e">
        <f t="shared" si="41"/>
        <v>#DIV/0!</v>
      </c>
      <c r="E32" s="61" t="e">
        <f>ROUND(('фонд начисленной заработной пла'!E31/'среднесписочная численность'!E31/3)*1000,1)</f>
        <v>#DIV/0!</v>
      </c>
      <c r="F32" s="61" t="e">
        <f>ROUND(('фонд начисленной заработной пла'!F31/'среднесписочная численность'!F31/3)*1000,1)</f>
        <v>#DIV/0!</v>
      </c>
      <c r="G32" s="59" t="e">
        <f t="shared" ref="G32:G34" si="47">ROUND(F32/E32*100,1)</f>
        <v>#DIV/0!</v>
      </c>
      <c r="H32" s="61" t="e">
        <f>ROUND(('фонд начисленной заработной пла'!H31/'среднесписочная численность'!H31/12)*1000,1)</f>
        <v>#DIV/0!</v>
      </c>
      <c r="I32" s="59" t="e">
        <f t="shared" ref="I32:I34" si="48">ROUND(H32/C32*100,1)</f>
        <v>#DIV/0!</v>
      </c>
      <c r="J32" s="61" t="e">
        <f>ROUND(('фонд начисленной заработной пла'!J31/'среднесписочная численность'!J31/12)*1000,1)</f>
        <v>#DIV/0!</v>
      </c>
      <c r="K32" s="59" t="e">
        <f t="shared" ref="K32:K34" si="49">ROUND(J32/H32*100,1)</f>
        <v>#DIV/0!</v>
      </c>
      <c r="L32" s="61" t="e">
        <f>ROUND(('фонд начисленной заработной пла'!L31/'среднесписочная численность'!L31/12)*1000,1)</f>
        <v>#DIV/0!</v>
      </c>
      <c r="M32" s="59" t="e">
        <f t="shared" ref="M32:M34" si="50">ROUND(L32/J32*100,1)</f>
        <v>#DIV/0!</v>
      </c>
      <c r="N32" s="58" t="e">
        <f>ROUND(('фонд начисленной заработной пла'!N31/'среднесписочная численность'!N31/12)*1000,1)</f>
        <v>#DIV/0!</v>
      </c>
      <c r="O32" s="59" t="e">
        <f t="shared" ref="O32:O34" si="51">ROUND(N32/L32*100,1)</f>
        <v>#DIV/0!</v>
      </c>
    </row>
    <row r="33" spans="1:26" ht="18.75" customHeight="1">
      <c r="A33" s="45" t="str">
        <f>'фонд начисленной заработной пла'!A32</f>
        <v xml:space="preserve">    -производство текстильных изделий</v>
      </c>
      <c r="B33" s="13" t="e">
        <f>ROUND(('фонд начисленной заработной пла'!B32/'среднесписочная численность'!B32/12)*1000,1)</f>
        <v>#DIV/0!</v>
      </c>
      <c r="C33" s="13" t="e">
        <f>ROUND(('фонд начисленной заработной пла'!C32/'среднесписочная численность'!C32/12)*1000,1)</f>
        <v>#DIV/0!</v>
      </c>
      <c r="D33" s="34" t="e">
        <f t="shared" si="41"/>
        <v>#DIV/0!</v>
      </c>
      <c r="E33" s="13" t="e">
        <f>ROUND(('фонд начисленной заработной пла'!E32/'среднесписочная численность'!E32/3)*1000,1)</f>
        <v>#DIV/0!</v>
      </c>
      <c r="F33" s="13" t="e">
        <f>ROUND(('фонд начисленной заработной пла'!F32/'среднесписочная численность'!F32/3)*1000,1)</f>
        <v>#DIV/0!</v>
      </c>
      <c r="G33" s="34" t="e">
        <f t="shared" si="47"/>
        <v>#DIV/0!</v>
      </c>
      <c r="H33" s="13" t="e">
        <f>ROUND(('фонд начисленной заработной пла'!H32/'среднесписочная численность'!H32/12)*1000,1)</f>
        <v>#DIV/0!</v>
      </c>
      <c r="I33" s="34" t="e">
        <f t="shared" si="48"/>
        <v>#DIV/0!</v>
      </c>
      <c r="J33" s="13" t="e">
        <f>ROUND(('фонд начисленной заработной пла'!J32/'среднесписочная численность'!J32/12)*1000,1)</f>
        <v>#DIV/0!</v>
      </c>
      <c r="K33" s="34" t="e">
        <f t="shared" si="49"/>
        <v>#DIV/0!</v>
      </c>
      <c r="L33" s="13" t="e">
        <f>ROUND(('фонд начисленной заработной пла'!L32/'среднесписочная численность'!L32/12)*1000,1)</f>
        <v>#DIV/0!</v>
      </c>
      <c r="M33" s="34" t="e">
        <f t="shared" si="50"/>
        <v>#DIV/0!</v>
      </c>
      <c r="N33" s="13" t="e">
        <f>ROUND(('фонд начисленной заработной пла'!N32/'среднесписочная численность'!N32/12)*1000,1)</f>
        <v>#DIV/0!</v>
      </c>
      <c r="O33" s="34" t="e">
        <f t="shared" si="51"/>
        <v>#DIV/0!</v>
      </c>
    </row>
    <row r="34" spans="1:26" ht="18.75" customHeight="1">
      <c r="A34" s="45">
        <f>'фонд начисленной заработной пла'!A33</f>
        <v>0</v>
      </c>
      <c r="B34" s="13" t="e">
        <f>ROUND(('фонд начисленной заработной пла'!B33/'среднесписочная численность'!B33/12)*1000,1)</f>
        <v>#DIV/0!</v>
      </c>
      <c r="C34" s="13" t="e">
        <f>ROUND(('фонд начисленной заработной пла'!C33/'среднесписочная численность'!C33/12)*1000,1)</f>
        <v>#DIV/0!</v>
      </c>
      <c r="D34" s="34" t="e">
        <f t="shared" si="41"/>
        <v>#DIV/0!</v>
      </c>
      <c r="E34" s="13" t="e">
        <f>ROUND(('фонд начисленной заработной пла'!E33/'среднесписочная численность'!E33/3)*1000,1)</f>
        <v>#DIV/0!</v>
      </c>
      <c r="F34" s="13" t="e">
        <f>ROUND(('фонд начисленной заработной пла'!F33/'среднесписочная численность'!F33/3)*1000,1)</f>
        <v>#DIV/0!</v>
      </c>
      <c r="G34" s="34" t="e">
        <f t="shared" si="47"/>
        <v>#DIV/0!</v>
      </c>
      <c r="H34" s="13" t="e">
        <f>ROUND(('фонд начисленной заработной пла'!H33/'среднесписочная численность'!H33/12)*1000,1)</f>
        <v>#DIV/0!</v>
      </c>
      <c r="I34" s="34" t="e">
        <f t="shared" si="48"/>
        <v>#DIV/0!</v>
      </c>
      <c r="J34" s="13" t="e">
        <f>ROUND(('фонд начисленной заработной пла'!J33/'среднесписочная численность'!J33/12)*1000,1)</f>
        <v>#DIV/0!</v>
      </c>
      <c r="K34" s="34" t="e">
        <f t="shared" si="49"/>
        <v>#DIV/0!</v>
      </c>
      <c r="L34" s="13" t="e">
        <f>ROUND(('фонд начисленной заработной пла'!L33/'среднесписочная численность'!L33/12)*1000,1)</f>
        <v>#DIV/0!</v>
      </c>
      <c r="M34" s="34" t="e">
        <f t="shared" si="50"/>
        <v>#DIV/0!</v>
      </c>
      <c r="N34" s="13" t="e">
        <f>ROUND(('фонд начисленной заработной пла'!N33/'среднесписочная численность'!N33/12)*1000,1)</f>
        <v>#DIV/0!</v>
      </c>
      <c r="O34" s="34" t="e">
        <f t="shared" si="51"/>
        <v>#DIV/0!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57" t="s">
        <v>29</v>
      </c>
      <c r="B35" s="58" t="e">
        <f>ROUND(('фонд начисленной заработной пла'!B34/'среднесписочная численность'!B34/12)*1000,1)</f>
        <v>#DIV/0!</v>
      </c>
      <c r="C35" s="58" t="e">
        <f>ROUND(('фонд начисленной заработной пла'!C34/'среднесписочная численность'!C34/12)*1000,1)</f>
        <v>#DIV/0!</v>
      </c>
      <c r="D35" s="59" t="e">
        <f t="shared" si="41"/>
        <v>#DIV/0!</v>
      </c>
      <c r="E35" s="61" t="e">
        <f>ROUND(('фонд начисленной заработной пла'!E34/'среднесписочная численность'!E34/3)*1000,1)</f>
        <v>#DIV/0!</v>
      </c>
      <c r="F35" s="61" t="e">
        <f>ROUND(('фонд начисленной заработной пла'!F34/'среднесписочная численность'!F34/3)*1000,1)</f>
        <v>#DIV/0!</v>
      </c>
      <c r="G35" s="59" t="e">
        <f t="shared" ref="G35:G95" si="52">ROUND(F35/E35*100,1)</f>
        <v>#DIV/0!</v>
      </c>
      <c r="H35" s="61" t="e">
        <f>ROUND(('фонд начисленной заработной пла'!H34/'среднесписочная численность'!H34/12)*1000,1)</f>
        <v>#DIV/0!</v>
      </c>
      <c r="I35" s="59" t="e">
        <f t="shared" ref="I35:I95" si="53">ROUND(H35/C35*100,1)</f>
        <v>#DIV/0!</v>
      </c>
      <c r="J35" s="61" t="e">
        <f>ROUND(('фонд начисленной заработной пла'!J34/'среднесписочная численность'!J34/12)*1000,1)</f>
        <v>#DIV/0!</v>
      </c>
      <c r="K35" s="59" t="e">
        <f t="shared" ref="K35:K95" si="54">ROUND(J35/H35*100,1)</f>
        <v>#DIV/0!</v>
      </c>
      <c r="L35" s="61" t="e">
        <f>ROUND(('фонд начисленной заработной пла'!L34/'среднесписочная численность'!L34/12)*1000,1)</f>
        <v>#DIV/0!</v>
      </c>
      <c r="M35" s="59" t="e">
        <f t="shared" ref="M35:M95" si="55">ROUND(L35/J35*100,1)</f>
        <v>#DIV/0!</v>
      </c>
      <c r="N35" s="61" t="e">
        <f>ROUND(('фонд начисленной заработной пла'!N34/'среднесписочная численность'!N34/12)*1000,1)</f>
        <v>#DIV/0!</v>
      </c>
      <c r="O35" s="59" t="e">
        <f t="shared" ref="O35:O95" si="56">ROUND(N35/L35*100,1)</f>
        <v>#DIV/0!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6.5" customHeight="1">
      <c r="A36" s="45" t="str">
        <f>'фонд начисленной заработной пла'!A36</f>
        <v>МУ БО «Ромашка»</v>
      </c>
      <c r="B36" s="13">
        <f>ROUND(('фонд начисленной заработной пла'!B36/'среднесписочная численность'!B36/12)*1000,1)</f>
        <v>10500</v>
      </c>
      <c r="C36" s="13">
        <f>ROUND(('фонд начисленной заработной пла'!C36/'среднесписочная численность'!C36/12)*1000,1)</f>
        <v>10423.5</v>
      </c>
      <c r="D36" s="34">
        <f t="shared" si="41"/>
        <v>99.3</v>
      </c>
      <c r="E36" s="13">
        <f>ROUND(('фонд начисленной заработной пла'!E36/'среднесписочная численность'!E36/3)*1000,1)</f>
        <v>17000</v>
      </c>
      <c r="F36" s="13">
        <f>ROUND(('фонд начисленной заработной пла'!F36/'среднесписочная численность'!F36/3)*1000,1)</f>
        <v>12493.9</v>
      </c>
      <c r="G36" s="34">
        <f t="shared" si="52"/>
        <v>73.5</v>
      </c>
      <c r="H36" s="13">
        <f>ROUND(('фонд начисленной заработной пла'!H36/'среднесписочная численность'!H36/12)*1000,1)</f>
        <v>11050</v>
      </c>
      <c r="I36" s="34">
        <f t="shared" si="53"/>
        <v>106</v>
      </c>
      <c r="J36" s="13">
        <f>ROUND(('фонд начисленной заработной пла'!J36/'среднесписочная численность'!J36/12)*1000,1)</f>
        <v>14450.9</v>
      </c>
      <c r="K36" s="34">
        <f t="shared" si="54"/>
        <v>130.80000000000001</v>
      </c>
      <c r="L36" s="13">
        <f>ROUND(('фонд начисленной заработной пла'!L36/'среднесписочная численность'!L36/12)*1000,1)</f>
        <v>15606.5</v>
      </c>
      <c r="M36" s="34">
        <f t="shared" si="55"/>
        <v>108</v>
      </c>
      <c r="N36" s="13">
        <f>ROUND(('фонд начисленной заработной пла'!N36/'среднесписочная численность'!N36/12)*1000,1)</f>
        <v>17011.099999999999</v>
      </c>
      <c r="O36" s="34">
        <f t="shared" si="56"/>
        <v>109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>
      <c r="A37" s="45"/>
      <c r="B37" s="13" t="e">
        <f>ROUND(('фонд начисленной заработной пла'!B37/'среднесписочная численность'!B37/12)*1000,1)</f>
        <v>#DIV/0!</v>
      </c>
      <c r="C37" s="13" t="e">
        <f>ROUND(('фонд начисленной заработной пла'!C37/'среднесписочная численность'!C37/12)*1000,1)</f>
        <v>#DIV/0!</v>
      </c>
      <c r="D37" s="34" t="e">
        <f t="shared" si="41"/>
        <v>#DIV/0!</v>
      </c>
      <c r="E37" s="13" t="e">
        <f>ROUND(('фонд начисленной заработной пла'!E37/'среднесписочная численность'!E37/3)*1000,1)</f>
        <v>#DIV/0!</v>
      </c>
      <c r="F37" s="13" t="e">
        <f>ROUND(('фонд начисленной заработной пла'!F37/'среднесписочная численность'!F37/3)*1000,1)</f>
        <v>#DIV/0!</v>
      </c>
      <c r="G37" s="34" t="e">
        <f t="shared" si="52"/>
        <v>#DIV/0!</v>
      </c>
      <c r="H37" s="13" t="e">
        <f>ROUND(('фонд начисленной заработной пла'!H37/'среднесписочная численность'!H37/12)*1000,1)</f>
        <v>#DIV/0!</v>
      </c>
      <c r="I37" s="34" t="e">
        <f t="shared" si="53"/>
        <v>#DIV/0!</v>
      </c>
      <c r="J37" s="13" t="e">
        <f>ROUND(('фонд начисленной заработной пла'!J37/'среднесписочная численность'!J37/12)*1000,1)</f>
        <v>#DIV/0!</v>
      </c>
      <c r="K37" s="34" t="e">
        <f t="shared" si="54"/>
        <v>#DIV/0!</v>
      </c>
      <c r="L37" s="13" t="e">
        <f>ROUND(('фонд начисленной заработной пла'!L37/'среднесписочная численность'!L37/12)*1000,1)</f>
        <v>#DIV/0!</v>
      </c>
      <c r="M37" s="34" t="e">
        <f t="shared" si="55"/>
        <v>#DIV/0!</v>
      </c>
      <c r="N37" s="13" t="e">
        <f>ROUND(('фонд начисленной заработной пла'!N37/'среднесписочная численность'!N37/12)*1000,1)</f>
        <v>#DIV/0!</v>
      </c>
      <c r="O37" s="34" t="e">
        <f t="shared" si="56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57" t="s">
        <v>30</v>
      </c>
      <c r="B38" s="58" t="e">
        <f>ROUND(('фонд начисленной заработной пла'!B37/'среднесписочная численность'!B37/12)*1000,1)</f>
        <v>#DIV/0!</v>
      </c>
      <c r="C38" s="58" t="e">
        <f>ROUND(('фонд начисленной заработной пла'!C37/'среднесписочная численность'!C37/12)*1000,1)</f>
        <v>#DIV/0!</v>
      </c>
      <c r="D38" s="59" t="e">
        <f t="shared" si="41"/>
        <v>#DIV/0!</v>
      </c>
      <c r="E38" s="58" t="e">
        <f>ROUND(('фонд начисленной заработной пла'!E37/'среднесписочная численность'!E37/3)*1000,1)</f>
        <v>#DIV/0!</v>
      </c>
      <c r="F38" s="58" t="e">
        <f>ROUND(('фонд начисленной заработной пла'!F37/'среднесписочная численность'!F37/3)*1000,1)</f>
        <v>#DIV/0!</v>
      </c>
      <c r="G38" s="59" t="e">
        <f t="shared" si="52"/>
        <v>#DIV/0!</v>
      </c>
      <c r="H38" s="58" t="e">
        <f>ROUND(('фонд начисленной заработной пла'!H37/'среднесписочная численность'!H37/12)*1000,1)</f>
        <v>#DIV/0!</v>
      </c>
      <c r="I38" s="59" t="e">
        <f t="shared" si="53"/>
        <v>#DIV/0!</v>
      </c>
      <c r="J38" s="58" t="e">
        <f>ROUND(('фонд начисленной заработной пла'!J37/'среднесписочная численность'!J37/12)*1000,1)</f>
        <v>#DIV/0!</v>
      </c>
      <c r="K38" s="59" t="e">
        <f t="shared" si="54"/>
        <v>#DIV/0!</v>
      </c>
      <c r="L38" s="58" t="e">
        <f>ROUND(('фонд начисленной заработной пла'!L37/'среднесписочная численность'!L37/12)*1000,1)</f>
        <v>#DIV/0!</v>
      </c>
      <c r="M38" s="59" t="e">
        <f t="shared" si="55"/>
        <v>#DIV/0!</v>
      </c>
      <c r="N38" s="58" t="e">
        <f>ROUND(('фонд начисленной заработной пла'!N37/'среднесписочная численность'!N37/12)*1000,1)</f>
        <v>#DIV/0!</v>
      </c>
      <c r="O38" s="59" t="e">
        <f t="shared" si="56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45" t="str">
        <f>'фонд начисленной заработной пла'!A38</f>
        <v xml:space="preserve">  - производство кожи и изделий из кожи</v>
      </c>
      <c r="B39" s="13" t="e">
        <f>ROUND(('фонд начисленной заработной пла'!B38/'среднесписочная численность'!B38/12)*1000,1)</f>
        <v>#DIV/0!</v>
      </c>
      <c r="C39" s="13" t="e">
        <f>ROUND(('фонд начисленной заработной пла'!C38/'среднесписочная численность'!C38/12)*1000,1)</f>
        <v>#DIV/0!</v>
      </c>
      <c r="D39" s="34" t="e">
        <f t="shared" si="41"/>
        <v>#DIV/0!</v>
      </c>
      <c r="E39" s="13" t="e">
        <f>ROUND(('фонд начисленной заработной пла'!E38/'среднесписочная численность'!E38/3)*1000,1)</f>
        <v>#DIV/0!</v>
      </c>
      <c r="F39" s="13" t="e">
        <f>ROUND(('фонд начисленной заработной пла'!F38/'среднесписочная численность'!F38/3)*1000,1)</f>
        <v>#DIV/0!</v>
      </c>
      <c r="G39" s="34" t="e">
        <f t="shared" si="52"/>
        <v>#DIV/0!</v>
      </c>
      <c r="H39" s="13" t="e">
        <f>ROUND(('фонд начисленной заработной пла'!H38/'среднесписочная численность'!H38/12)*1000,1)</f>
        <v>#DIV/0!</v>
      </c>
      <c r="I39" s="34" t="e">
        <f t="shared" si="53"/>
        <v>#DIV/0!</v>
      </c>
      <c r="J39" s="13" t="e">
        <f>ROUND(('фонд начисленной заработной пла'!J38/'среднесписочная численность'!J38/12)*1000,1)</f>
        <v>#DIV/0!</v>
      </c>
      <c r="K39" s="34" t="e">
        <f t="shared" si="54"/>
        <v>#DIV/0!</v>
      </c>
      <c r="L39" s="13" t="e">
        <f>ROUND(('фонд начисленной заработной пла'!L38/'среднесписочная численность'!L38/12)*1000,1)</f>
        <v>#DIV/0!</v>
      </c>
      <c r="M39" s="34" t="e">
        <f t="shared" si="55"/>
        <v>#DIV/0!</v>
      </c>
      <c r="N39" s="13" t="e">
        <f>ROUND(('фонд начисленной заработной пла'!N38/'среднесписочная численность'!N38/12)*1000,1)</f>
        <v>#DIV/0!</v>
      </c>
      <c r="O39" s="34" t="e">
        <f t="shared" si="56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>
      <c r="A40" s="45">
        <f>'фонд начисленной заработной пла'!A39</f>
        <v>0</v>
      </c>
      <c r="B40" s="13" t="e">
        <f>ROUND(('фонд начисленной заработной пла'!B39/'среднесписочная численность'!B39/12)*1000,1)</f>
        <v>#DIV/0!</v>
      </c>
      <c r="C40" s="13" t="e">
        <f>ROUND(('фонд начисленной заработной пла'!C39/'среднесписочная численность'!C39/12)*1000,1)</f>
        <v>#DIV/0!</v>
      </c>
      <c r="D40" s="34" t="e">
        <f t="shared" si="41"/>
        <v>#DIV/0!</v>
      </c>
      <c r="E40" s="13" t="e">
        <f>ROUND(('фонд начисленной заработной пла'!E39/'среднесписочная численность'!E39/3)*1000,1)</f>
        <v>#DIV/0!</v>
      </c>
      <c r="F40" s="13" t="e">
        <f>ROUND(('фонд начисленной заработной пла'!F39/'среднесписочная численность'!F39/3)*1000,1)</f>
        <v>#DIV/0!</v>
      </c>
      <c r="G40" s="34" t="e">
        <f t="shared" si="52"/>
        <v>#DIV/0!</v>
      </c>
      <c r="H40" s="13" t="e">
        <f>ROUND(('фонд начисленной заработной пла'!H39/'среднесписочная численность'!H39/12)*1000,1)</f>
        <v>#DIV/0!</v>
      </c>
      <c r="I40" s="34" t="e">
        <f t="shared" si="53"/>
        <v>#DIV/0!</v>
      </c>
      <c r="J40" s="13" t="e">
        <f>ROUND(('фонд начисленной заработной пла'!J39/'среднесписочная численность'!J39/12)*1000,1)</f>
        <v>#DIV/0!</v>
      </c>
      <c r="K40" s="34" t="e">
        <f t="shared" si="54"/>
        <v>#DIV/0!</v>
      </c>
      <c r="L40" s="13" t="e">
        <f>ROUND(('фонд начисленной заработной пла'!L39/'среднесписочная численность'!L39/12)*1000,1)</f>
        <v>#DIV/0!</v>
      </c>
      <c r="M40" s="34" t="e">
        <f t="shared" si="55"/>
        <v>#DIV/0!</v>
      </c>
      <c r="N40" s="13" t="e">
        <f>ROUND(('фонд начисленной заработной пла'!N39/'среднесписочная численность'!N39/12)*1000,1)</f>
        <v>#DIV/0!</v>
      </c>
      <c r="O40" s="34" t="e">
        <f t="shared" si="56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48.75">
      <c r="A41" s="57" t="s">
        <v>31</v>
      </c>
      <c r="B41" s="58" t="e">
        <f>ROUND(('фонд начисленной заработной пла'!B40/'среднесписочная численность'!B40/12)*1000,1)</f>
        <v>#DIV/0!</v>
      </c>
      <c r="C41" s="58" t="e">
        <f>ROUND(('фонд начисленной заработной пла'!C40/'среднесписочная численность'!C40/12)*1000,1)</f>
        <v>#DIV/0!</v>
      </c>
      <c r="D41" s="59" t="e">
        <f t="shared" si="41"/>
        <v>#DIV/0!</v>
      </c>
      <c r="E41" s="58" t="e">
        <f>ROUND(('фонд начисленной заработной пла'!E40/'среднесписочная численность'!E40/3)*1000,1)</f>
        <v>#DIV/0!</v>
      </c>
      <c r="F41" s="58" t="e">
        <f>ROUND(('фонд начисленной заработной пла'!F40/'среднесписочная численность'!F40/3)*1000,1)</f>
        <v>#DIV/0!</v>
      </c>
      <c r="G41" s="59" t="e">
        <f t="shared" si="52"/>
        <v>#DIV/0!</v>
      </c>
      <c r="H41" s="58" t="e">
        <f>ROUND(('фонд начисленной заработной пла'!H40/'среднесписочная численность'!H40/12)*1000,1)</f>
        <v>#DIV/0!</v>
      </c>
      <c r="I41" s="59" t="e">
        <f t="shared" si="53"/>
        <v>#DIV/0!</v>
      </c>
      <c r="J41" s="58" t="e">
        <f>ROUND(('фонд начисленной заработной пла'!J40/'среднесписочная численность'!J40/12)*1000,1)</f>
        <v>#DIV/0!</v>
      </c>
      <c r="K41" s="59" t="e">
        <f t="shared" si="54"/>
        <v>#DIV/0!</v>
      </c>
      <c r="L41" s="58" t="e">
        <f>ROUND(('фонд начисленной заработной пла'!L40/'среднесписочная численность'!L40/12)*1000,1)</f>
        <v>#DIV/0!</v>
      </c>
      <c r="M41" s="59" t="e">
        <f t="shared" si="55"/>
        <v>#DIV/0!</v>
      </c>
      <c r="N41" s="58" t="e">
        <f>ROUND(('фонд начисленной заработной пла'!N40/'среднесписочная численность'!N40/12)*1000,1)</f>
        <v>#DIV/0!</v>
      </c>
      <c r="O41" s="59" t="e">
        <f t="shared" si="56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45" t="str">
        <f>'фонд начисленной заработной пла'!A41</f>
        <v xml:space="preserve">  - обработка древисины и производство изделий из дерева и пробки, кроме мебели, производство изделий из соломки и материалов для плетения</v>
      </c>
      <c r="B42" s="13" t="e">
        <f>ROUND(('фонд начисленной заработной пла'!B41/'среднесписочная численность'!B41/12)*1000,1)</f>
        <v>#DIV/0!</v>
      </c>
      <c r="C42" s="13" t="e">
        <f>ROUND(('фонд начисленной заработной пла'!C41/'среднесписочная численность'!C41/12)*1000,1)</f>
        <v>#DIV/0!</v>
      </c>
      <c r="D42" s="34" t="e">
        <f t="shared" si="41"/>
        <v>#DIV/0!</v>
      </c>
      <c r="E42" s="13" t="e">
        <f>ROUND(('фонд начисленной заработной пла'!E41/'среднесписочная численность'!E41/3)*1000,1)</f>
        <v>#DIV/0!</v>
      </c>
      <c r="F42" s="13" t="e">
        <f>ROUND(('фонд начисленной заработной пла'!F41/'среднесписочная численность'!F41/3)*1000,1)</f>
        <v>#DIV/0!</v>
      </c>
      <c r="G42" s="34" t="e">
        <f t="shared" si="52"/>
        <v>#DIV/0!</v>
      </c>
      <c r="H42" s="13" t="e">
        <f>ROUND(('фонд начисленной заработной пла'!H41/'среднесписочная численность'!H41/12)*1000,1)</f>
        <v>#DIV/0!</v>
      </c>
      <c r="I42" s="34" t="e">
        <f t="shared" si="53"/>
        <v>#DIV/0!</v>
      </c>
      <c r="J42" s="13" t="e">
        <f>ROUND(('фонд начисленной заработной пла'!J41/'среднесписочная численность'!J41/12)*1000,1)</f>
        <v>#DIV/0!</v>
      </c>
      <c r="K42" s="34" t="e">
        <f t="shared" si="54"/>
        <v>#DIV/0!</v>
      </c>
      <c r="L42" s="13" t="e">
        <f>ROUND(('фонд начисленной заработной пла'!L41/'среднесписочная численность'!L41/12)*1000,1)</f>
        <v>#DIV/0!</v>
      </c>
      <c r="M42" s="34" t="e">
        <f t="shared" si="55"/>
        <v>#DIV/0!</v>
      </c>
      <c r="N42" s="13" t="e">
        <f>ROUND(('фонд начисленной заработной пла'!N41/'среднесписочная численность'!N41/12)*1000,1)</f>
        <v>#DIV/0!</v>
      </c>
      <c r="O42" s="34" t="e">
        <f t="shared" si="56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>
      <c r="A43" s="45" t="str">
        <f>'фонд начисленной заработной пла'!A42</f>
        <v>(наименование предприятия, организации)</v>
      </c>
      <c r="B43" s="13" t="e">
        <f>ROUND(('фонд начисленной заработной пла'!B42/'среднесписочная численность'!B42/12)*1000,1)</f>
        <v>#DIV/0!</v>
      </c>
      <c r="C43" s="13" t="e">
        <f>ROUND(('фонд начисленной заработной пла'!C42/'среднесписочная численность'!C42/12)*1000,1)</f>
        <v>#DIV/0!</v>
      </c>
      <c r="D43" s="34" t="e">
        <f t="shared" si="41"/>
        <v>#DIV/0!</v>
      </c>
      <c r="E43" s="13" t="e">
        <f>ROUND(('фонд начисленной заработной пла'!E42/'среднесписочная численность'!E42/3)*1000,1)</f>
        <v>#DIV/0!</v>
      </c>
      <c r="F43" s="13" t="e">
        <f>ROUND(('фонд начисленной заработной пла'!F42/'среднесписочная численность'!F42/3)*1000,1)</f>
        <v>#DIV/0!</v>
      </c>
      <c r="G43" s="34" t="e">
        <f t="shared" si="52"/>
        <v>#DIV/0!</v>
      </c>
      <c r="H43" s="13" t="e">
        <f>ROUND(('фонд начисленной заработной пла'!H42/'среднесписочная численность'!H42/12)*1000,1)</f>
        <v>#DIV/0!</v>
      </c>
      <c r="I43" s="34" t="e">
        <f t="shared" si="53"/>
        <v>#DIV/0!</v>
      </c>
      <c r="J43" s="13" t="e">
        <f>ROUND(('фонд начисленной заработной пла'!J42/'среднесписочная численность'!J42/12)*1000,1)</f>
        <v>#DIV/0!</v>
      </c>
      <c r="K43" s="34" t="e">
        <f t="shared" si="54"/>
        <v>#DIV/0!</v>
      </c>
      <c r="L43" s="13" t="e">
        <f>ROUND(('фонд начисленной заработной пла'!L42/'среднесписочная численность'!L42/12)*1000,1)</f>
        <v>#DIV/0!</v>
      </c>
      <c r="M43" s="34" t="e">
        <f t="shared" si="55"/>
        <v>#DIV/0!</v>
      </c>
      <c r="N43" s="13" t="e">
        <f>ROUND(('фонд начисленной заработной пла'!N42/'среднесписочная численность'!N42/12)*1000,1)</f>
        <v>#DIV/0!</v>
      </c>
      <c r="O43" s="34" t="e">
        <f t="shared" si="56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.75" customHeight="1">
      <c r="A44" s="57" t="s">
        <v>32</v>
      </c>
      <c r="B44" s="58" t="e">
        <f>ROUND(('фонд начисленной заработной пла'!B43/'среднесписочная численность'!B43/12)*1000,1)</f>
        <v>#DIV/0!</v>
      </c>
      <c r="C44" s="58" t="e">
        <f>ROUND(('фонд начисленной заработной пла'!C43/'среднесписочная численность'!C43/12)*1000,1)</f>
        <v>#DIV/0!</v>
      </c>
      <c r="D44" s="59" t="e">
        <f t="shared" si="41"/>
        <v>#DIV/0!</v>
      </c>
      <c r="E44" s="58" t="e">
        <f>ROUND(('фонд начисленной заработной пла'!E43/'среднесписочная численность'!E43/3)*1000,1)</f>
        <v>#DIV/0!</v>
      </c>
      <c r="F44" s="58" t="e">
        <f>ROUND(('фонд начисленной заработной пла'!F43/'среднесписочная численность'!F43/3)*1000,1)</f>
        <v>#DIV/0!</v>
      </c>
      <c r="G44" s="59" t="e">
        <f t="shared" si="52"/>
        <v>#DIV/0!</v>
      </c>
      <c r="H44" s="58" t="e">
        <f>ROUND(('фонд начисленной заработной пла'!H43/'среднесписочная численность'!H43/12)*1000,1)</f>
        <v>#DIV/0!</v>
      </c>
      <c r="I44" s="59" t="e">
        <f t="shared" si="53"/>
        <v>#DIV/0!</v>
      </c>
      <c r="J44" s="58" t="e">
        <f>ROUND(('фонд начисленной заработной пла'!J43/'среднесписочная численность'!J43/12)*1000,1)</f>
        <v>#DIV/0!</v>
      </c>
      <c r="K44" s="59" t="e">
        <f t="shared" si="54"/>
        <v>#DIV/0!</v>
      </c>
      <c r="L44" s="58" t="e">
        <f>ROUND(('фонд начисленной заработной пла'!L43/'среднесписочная численность'!L43/12)*1000,1)</f>
        <v>#DIV/0!</v>
      </c>
      <c r="M44" s="59" t="e">
        <f t="shared" si="55"/>
        <v>#DIV/0!</v>
      </c>
      <c r="N44" s="58" t="e">
        <f>ROUND(('фонд начисленной заработной пла'!N43/'среднесписочная численность'!N43/12)*1000,1)</f>
        <v>#DIV/0!</v>
      </c>
      <c r="O44" s="59" t="e">
        <f t="shared" si="56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45" t="str">
        <f>'фонд начисленной заработной пла'!A44</f>
        <v xml:space="preserve">  - производство бумаги и бумажных изделий</v>
      </c>
      <c r="B45" s="13" t="e">
        <f>ROUND(('фонд начисленной заработной пла'!B44/'среднесписочная численность'!B44/12)*1000,1)</f>
        <v>#DIV/0!</v>
      </c>
      <c r="C45" s="13" t="e">
        <f>ROUND(('фонд начисленной заработной пла'!C44/'среднесписочная численность'!C44/12)*1000,1)</f>
        <v>#DIV/0!</v>
      </c>
      <c r="D45" s="34" t="e">
        <f t="shared" si="41"/>
        <v>#DIV/0!</v>
      </c>
      <c r="E45" s="13" t="e">
        <f>ROUND(('фонд начисленной заработной пла'!E44/'среднесписочная численность'!E44/3)*1000,1)</f>
        <v>#DIV/0!</v>
      </c>
      <c r="F45" s="13" t="e">
        <f>ROUND(('фонд начисленной заработной пла'!F44/'среднесписочная численность'!F44/3)*1000,1)</f>
        <v>#DIV/0!</v>
      </c>
      <c r="G45" s="34" t="e">
        <f t="shared" si="52"/>
        <v>#DIV/0!</v>
      </c>
      <c r="H45" s="13" t="e">
        <f>ROUND(('фонд начисленной заработной пла'!H44/'среднесписочная численность'!H44/12)*1000,1)</f>
        <v>#DIV/0!</v>
      </c>
      <c r="I45" s="34" t="e">
        <f t="shared" si="53"/>
        <v>#DIV/0!</v>
      </c>
      <c r="J45" s="13" t="e">
        <f>ROUND(('фонд начисленной заработной пла'!J44/'среднесписочная численность'!J44/12)*1000,1)</f>
        <v>#DIV/0!</v>
      </c>
      <c r="K45" s="34" t="e">
        <f t="shared" si="54"/>
        <v>#DIV/0!</v>
      </c>
      <c r="L45" s="13" t="e">
        <f>ROUND(('фонд начисленной заработной пла'!L44/'среднесписочная численность'!L44/12)*1000,1)</f>
        <v>#DIV/0!</v>
      </c>
      <c r="M45" s="34" t="e">
        <f t="shared" si="55"/>
        <v>#DIV/0!</v>
      </c>
      <c r="N45" s="13" t="e">
        <f>ROUND(('фонд начисленной заработной пла'!N44/'среднесписочная численность'!N44/12)*1000,1)</f>
        <v>#DIV/0!</v>
      </c>
      <c r="O45" s="34" t="e">
        <f t="shared" si="56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45" t="str">
        <f>'фонд начисленной заработной пла'!A45</f>
        <v>(наименование предприятия, организации)</v>
      </c>
      <c r="B46" s="13" t="e">
        <f>ROUND(('фонд начисленной заработной пла'!B45/'среднесписочная численность'!B45/12)*1000,1)</f>
        <v>#DIV/0!</v>
      </c>
      <c r="C46" s="13" t="e">
        <f>ROUND(('фонд начисленной заработной пла'!C45/'среднесписочная численность'!C45/12)*1000,1)</f>
        <v>#DIV/0!</v>
      </c>
      <c r="D46" s="34" t="e">
        <f t="shared" si="41"/>
        <v>#DIV/0!</v>
      </c>
      <c r="E46" s="13" t="e">
        <f>ROUND(('фонд начисленной заработной пла'!E45/'среднесписочная численность'!E45/3)*1000,1)</f>
        <v>#DIV/0!</v>
      </c>
      <c r="F46" s="13" t="e">
        <f>ROUND(('фонд начисленной заработной пла'!F45/'среднесписочная численность'!F45/3)*1000,1)</f>
        <v>#DIV/0!</v>
      </c>
      <c r="G46" s="34" t="e">
        <f t="shared" si="52"/>
        <v>#DIV/0!</v>
      </c>
      <c r="H46" s="13" t="e">
        <f>ROUND(('фонд начисленной заработной пла'!H45/'среднесписочная численность'!H45/12)*1000,1)</f>
        <v>#DIV/0!</v>
      </c>
      <c r="I46" s="34" t="e">
        <f t="shared" si="53"/>
        <v>#DIV/0!</v>
      </c>
      <c r="J46" s="13" t="e">
        <f>ROUND(('фонд начисленной заработной пла'!J45/'среднесписочная численность'!J45/12)*1000,1)</f>
        <v>#DIV/0!</v>
      </c>
      <c r="K46" s="34" t="e">
        <f t="shared" si="54"/>
        <v>#DIV/0!</v>
      </c>
      <c r="L46" s="13" t="e">
        <f>ROUND(('фонд начисленной заработной пла'!L45/'среднесписочная численность'!L45/12)*1000,1)</f>
        <v>#DIV/0!</v>
      </c>
      <c r="M46" s="34" t="e">
        <f t="shared" si="55"/>
        <v>#DIV/0!</v>
      </c>
      <c r="N46" s="13" t="e">
        <f>ROUND(('фонд начисленной заработной пла'!N45/'среднесписочная численность'!N45/12)*1000,1)</f>
        <v>#DIV/0!</v>
      </c>
      <c r="O46" s="34" t="e">
        <f t="shared" si="56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>
      <c r="A47" s="57" t="s">
        <v>33</v>
      </c>
      <c r="B47" s="58" t="e">
        <f>ROUND(('фонд начисленной заработной пла'!B46/'среднесписочная численность'!B46/12)*1000,1)</f>
        <v>#DIV/0!</v>
      </c>
      <c r="C47" s="58" t="e">
        <f>ROUND(('фонд начисленной заработной пла'!C46/'среднесписочная численность'!C46/12)*1000,1)</f>
        <v>#DIV/0!</v>
      </c>
      <c r="D47" s="59" t="e">
        <f t="shared" si="41"/>
        <v>#DIV/0!</v>
      </c>
      <c r="E47" s="58" t="e">
        <f>ROUND(('фонд начисленной заработной пла'!E46/'среднесписочная численность'!E46/3)*1000,1)</f>
        <v>#DIV/0!</v>
      </c>
      <c r="F47" s="58" t="e">
        <f>ROUND(('фонд начисленной заработной пла'!F46/'среднесписочная численность'!F46/3)*1000,1)</f>
        <v>#DIV/0!</v>
      </c>
      <c r="G47" s="59" t="e">
        <f t="shared" si="52"/>
        <v>#DIV/0!</v>
      </c>
      <c r="H47" s="58" t="e">
        <f>ROUND(('фонд начисленной заработной пла'!H46/'среднесписочная численность'!H46/12)*1000,1)</f>
        <v>#DIV/0!</v>
      </c>
      <c r="I47" s="59" t="e">
        <f t="shared" si="53"/>
        <v>#DIV/0!</v>
      </c>
      <c r="J47" s="58" t="e">
        <f>ROUND(('фонд начисленной заработной пла'!J46/'среднесписочная численность'!J46/12)*1000,1)</f>
        <v>#DIV/0!</v>
      </c>
      <c r="K47" s="59" t="e">
        <f t="shared" si="54"/>
        <v>#DIV/0!</v>
      </c>
      <c r="L47" s="58" t="e">
        <f>ROUND(('фонд начисленной заработной пла'!L46/'среднесписочная численность'!L46/12)*1000,1)</f>
        <v>#DIV/0!</v>
      </c>
      <c r="M47" s="59" t="e">
        <f t="shared" si="55"/>
        <v>#DIV/0!</v>
      </c>
      <c r="N47" s="58" t="e">
        <f>ROUND(('фонд начисленной заработной пла'!N46/'среднесписочная численность'!N46/12)*1000,1)</f>
        <v>#DIV/0!</v>
      </c>
      <c r="O47" s="59" t="e">
        <f t="shared" si="56"/>
        <v>#DIV/0!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45" t="str">
        <f>'фонд начисленной заработной пла'!A48</f>
        <v>Редакция газеты "Слово народа"</v>
      </c>
      <c r="B48" s="13">
        <f>ROUND(('фонд начисленной заработной пла'!B48/'среднесписочная численность'!B48/12)*1000,1)</f>
        <v>17637</v>
      </c>
      <c r="C48" s="13">
        <f>ROUND(('фонд начисленной заработной пла'!C48/'среднесписочная численность'!C48/12)*1000,1)</f>
        <v>20827.5</v>
      </c>
      <c r="D48" s="34">
        <f t="shared" si="41"/>
        <v>118.1</v>
      </c>
      <c r="E48" s="13">
        <f>ROUND(('фонд начисленной заработной пла'!E48/'среднесписочная численность'!E48/3)*1000,1)</f>
        <v>19774.099999999999</v>
      </c>
      <c r="F48" s="13">
        <f>ROUND(('фонд начисленной заработной пла'!F48/'среднесписочная численность'!F48/3)*1000,1)</f>
        <v>23874.1</v>
      </c>
      <c r="G48" s="34">
        <f t="shared" si="52"/>
        <v>120.7</v>
      </c>
      <c r="H48" s="13">
        <f>ROUND(('фонд начисленной заработной пла'!H48/'среднесписочная численность'!H48/12)*1000,1)</f>
        <v>21694.400000000001</v>
      </c>
      <c r="I48" s="34">
        <f t="shared" si="53"/>
        <v>104.2</v>
      </c>
      <c r="J48" s="13">
        <f>ROUND(('фонд начисленной заработной пла'!J48/'среднесписочная численность'!J48/12)*1000,1)</f>
        <v>23646.3</v>
      </c>
      <c r="K48" s="34">
        <f t="shared" si="54"/>
        <v>109</v>
      </c>
      <c r="L48" s="13">
        <f>ROUND(('фонд начисленной заработной пла'!L48/'среднесписочная численность'!L48/12)*1000,1)</f>
        <v>26012</v>
      </c>
      <c r="M48" s="34">
        <f t="shared" si="55"/>
        <v>110</v>
      </c>
      <c r="N48" s="13">
        <f>ROUND(('фонд начисленной заработной пла'!N48/'среднесписочная численность'!N48/12)*1000,1)</f>
        <v>28873.1</v>
      </c>
      <c r="O48" s="34">
        <f t="shared" si="56"/>
        <v>111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>
      <c r="A49" s="57" t="s">
        <v>34</v>
      </c>
      <c r="B49" s="58" t="e">
        <f>ROUND(('фонд начисленной заработной пла'!B49/'среднесписочная численность'!B49/12)*1000,1)</f>
        <v>#DIV/0!</v>
      </c>
      <c r="C49" s="58" t="e">
        <f>ROUND(('фонд начисленной заработной пла'!C49/'среднесписочная численность'!C49/12)*1000,1)</f>
        <v>#DIV/0!</v>
      </c>
      <c r="D49" s="59" t="e">
        <f t="shared" si="41"/>
        <v>#DIV/0!</v>
      </c>
      <c r="E49" s="58" t="e">
        <f>ROUND(('фонд начисленной заработной пла'!E49/'среднесписочная численность'!E49/3)*1000,1)</f>
        <v>#DIV/0!</v>
      </c>
      <c r="F49" s="58" t="e">
        <f>ROUND(('фонд начисленной заработной пла'!F49/'среднесписочная численность'!F49/3)*1000,1)</f>
        <v>#DIV/0!</v>
      </c>
      <c r="G49" s="59" t="e">
        <f t="shared" si="52"/>
        <v>#DIV/0!</v>
      </c>
      <c r="H49" s="58" t="e">
        <f>ROUND(('фонд начисленной заработной пла'!H49/'среднесписочная численность'!H49/12)*1000,1)</f>
        <v>#DIV/0!</v>
      </c>
      <c r="I49" s="59" t="e">
        <f t="shared" si="53"/>
        <v>#DIV/0!</v>
      </c>
      <c r="J49" s="58" t="e">
        <f>ROUND(('фонд начисленной заработной пла'!J49/'среднесписочная численность'!J49/12)*1000,1)</f>
        <v>#DIV/0!</v>
      </c>
      <c r="K49" s="59" t="e">
        <f t="shared" si="54"/>
        <v>#DIV/0!</v>
      </c>
      <c r="L49" s="58" t="e">
        <f>ROUND(('фонд начисленной заработной пла'!L49/'среднесписочная численность'!L49/12)*1000,1)</f>
        <v>#DIV/0!</v>
      </c>
      <c r="M49" s="59" t="e">
        <f t="shared" si="55"/>
        <v>#DIV/0!</v>
      </c>
      <c r="N49" s="58" t="e">
        <f>ROUND(('фонд начисленной заработной пла'!N49/'среднесписочная численность'!N49/12)*1000,1)</f>
        <v>#DIV/0!</v>
      </c>
      <c r="O49" s="59" t="e">
        <f t="shared" si="56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45" t="str">
        <f>'фонд начисленной заработной пла'!A50</f>
        <v xml:space="preserve">  - производство кокса и нефтепродуктов</v>
      </c>
      <c r="B50" s="13" t="e">
        <f>ROUND(('фонд начисленной заработной пла'!B50/'среднесписочная численность'!B50/12)*1000,1)</f>
        <v>#DIV/0!</v>
      </c>
      <c r="C50" s="13" t="e">
        <f>ROUND(('фонд начисленной заработной пла'!C50/'среднесписочная численность'!C50/12)*1000,1)</f>
        <v>#DIV/0!</v>
      </c>
      <c r="D50" s="34" t="e">
        <f t="shared" si="41"/>
        <v>#DIV/0!</v>
      </c>
      <c r="E50" s="13" t="e">
        <f>ROUND(('фонд начисленной заработной пла'!E50/'среднесписочная численность'!E50/3)*1000,1)</f>
        <v>#DIV/0!</v>
      </c>
      <c r="F50" s="13" t="e">
        <f>ROUND(('фонд начисленной заработной пла'!F50/'среднесписочная численность'!F50/3)*1000,1)</f>
        <v>#DIV/0!</v>
      </c>
      <c r="G50" s="34" t="e">
        <f t="shared" si="52"/>
        <v>#DIV/0!</v>
      </c>
      <c r="H50" s="13" t="e">
        <f>ROUND(('фонд начисленной заработной пла'!H50/'среднесписочная численность'!H50/12)*1000,1)</f>
        <v>#DIV/0!</v>
      </c>
      <c r="I50" s="34" t="e">
        <f t="shared" si="53"/>
        <v>#DIV/0!</v>
      </c>
      <c r="J50" s="13" t="e">
        <f>ROUND(('фонд начисленной заработной пла'!J50/'среднесписочная численность'!J50/12)*1000,1)</f>
        <v>#DIV/0!</v>
      </c>
      <c r="K50" s="34" t="e">
        <f t="shared" si="54"/>
        <v>#DIV/0!</v>
      </c>
      <c r="L50" s="13" t="e">
        <f>ROUND(('фонд начисленной заработной пла'!L50/'среднесписочная численность'!L50/12)*1000,1)</f>
        <v>#DIV/0!</v>
      </c>
      <c r="M50" s="34" t="e">
        <f t="shared" si="55"/>
        <v>#DIV/0!</v>
      </c>
      <c r="N50" s="13" t="e">
        <f>ROUND(('фонд начисленной заработной пла'!N50/'среднесписочная численность'!N50/12)*1000,1)</f>
        <v>#DIV/0!</v>
      </c>
      <c r="O50" s="34" t="e">
        <f t="shared" si="56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6.5" customHeight="1">
      <c r="A51" s="45" t="str">
        <f>'фонд начисленной заработной пла'!A51</f>
        <v>(наименование предприятия, организации)</v>
      </c>
      <c r="B51" s="13" t="e">
        <f>ROUND(('фонд начисленной заработной пла'!B51/'среднесписочная численность'!B51/12)*1000,1)</f>
        <v>#DIV/0!</v>
      </c>
      <c r="C51" s="13" t="e">
        <f>ROUND(('фонд начисленной заработной пла'!C51/'среднесписочная численность'!C51/12)*1000,1)</f>
        <v>#DIV/0!</v>
      </c>
      <c r="D51" s="34" t="e">
        <f t="shared" si="41"/>
        <v>#DIV/0!</v>
      </c>
      <c r="E51" s="13" t="e">
        <f>ROUND(('фонд начисленной заработной пла'!E51/'среднесписочная численность'!E51/3)*1000,1)</f>
        <v>#DIV/0!</v>
      </c>
      <c r="F51" s="13" t="e">
        <f>ROUND(('фонд начисленной заработной пла'!F51/'среднесписочная численность'!F51/3)*1000,1)</f>
        <v>#DIV/0!</v>
      </c>
      <c r="G51" s="34" t="e">
        <f t="shared" si="52"/>
        <v>#DIV/0!</v>
      </c>
      <c r="H51" s="13" t="e">
        <f>ROUND(('фонд начисленной заработной пла'!H51/'среднесписочная численность'!H51/12)*1000,1)</f>
        <v>#DIV/0!</v>
      </c>
      <c r="I51" s="34" t="e">
        <f t="shared" si="53"/>
        <v>#DIV/0!</v>
      </c>
      <c r="J51" s="13" t="e">
        <f>ROUND(('фонд начисленной заработной пла'!J51/'среднесписочная численность'!J51/12)*1000,1)</f>
        <v>#DIV/0!</v>
      </c>
      <c r="K51" s="34" t="e">
        <f t="shared" si="54"/>
        <v>#DIV/0!</v>
      </c>
      <c r="L51" s="13" t="e">
        <f>ROUND(('фонд начисленной заработной пла'!L51/'среднесписочная численность'!L51/12)*1000,1)</f>
        <v>#DIV/0!</v>
      </c>
      <c r="M51" s="34" t="e">
        <f t="shared" si="55"/>
        <v>#DIV/0!</v>
      </c>
      <c r="N51" s="13" t="e">
        <f>ROUND(('фонд начисленной заработной пла'!N51/'среднесписочная численность'!N51/12)*1000,1)</f>
        <v>#DIV/0!</v>
      </c>
      <c r="O51" s="34" t="e">
        <f t="shared" si="56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75">
      <c r="A52" s="57" t="s">
        <v>35</v>
      </c>
      <c r="B52" s="58" t="e">
        <f>ROUND(('фонд начисленной заработной пла'!B52/'среднесписочная численность'!B52/12)*1000,1)</f>
        <v>#DIV/0!</v>
      </c>
      <c r="C52" s="58" t="e">
        <f>ROUND(('фонд начисленной заработной пла'!C52/'среднесписочная численность'!C52/12)*1000,1)</f>
        <v>#DIV/0!</v>
      </c>
      <c r="D52" s="59" t="e">
        <f t="shared" si="41"/>
        <v>#DIV/0!</v>
      </c>
      <c r="E52" s="58" t="e">
        <f>ROUND(('фонд начисленной заработной пла'!E52/'среднесписочная численность'!E52/3)*1000,1)</f>
        <v>#DIV/0!</v>
      </c>
      <c r="F52" s="58" t="e">
        <f>ROUND(('фонд начисленной заработной пла'!F52/'среднесписочная численность'!F52/3)*1000,1)</f>
        <v>#DIV/0!</v>
      </c>
      <c r="G52" s="59" t="e">
        <f t="shared" si="52"/>
        <v>#DIV/0!</v>
      </c>
      <c r="H52" s="58" t="e">
        <f>ROUND(('фонд начисленной заработной пла'!H52/'среднесписочная численность'!H52/12)*1000,1)</f>
        <v>#DIV/0!</v>
      </c>
      <c r="I52" s="59" t="e">
        <f t="shared" si="53"/>
        <v>#DIV/0!</v>
      </c>
      <c r="J52" s="58" t="e">
        <f>ROUND(('фонд начисленной заработной пла'!J52/'среднесписочная численность'!J52/12)*1000,1)</f>
        <v>#DIV/0!</v>
      </c>
      <c r="K52" s="59" t="e">
        <f t="shared" si="54"/>
        <v>#DIV/0!</v>
      </c>
      <c r="L52" s="58" t="e">
        <f>ROUND(('фонд начисленной заработной пла'!L52/'среднесписочная численность'!L52/12)*1000,1)</f>
        <v>#DIV/0!</v>
      </c>
      <c r="M52" s="59" t="e">
        <f t="shared" si="55"/>
        <v>#DIV/0!</v>
      </c>
      <c r="N52" s="58" t="e">
        <f>ROUND(('фонд начисленной заработной пла'!N52/'среднесписочная численность'!N52/12)*1000,1)</f>
        <v>#DIV/0!</v>
      </c>
      <c r="O52" s="59" t="e">
        <f t="shared" si="56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" customHeight="1">
      <c r="A53" s="45" t="str">
        <f>'фонд начисленной заработной пла'!A53</f>
        <v xml:space="preserve">  - производство химических веществ и химических продуктов</v>
      </c>
      <c r="B53" s="13" t="e">
        <f>ROUND(('фонд начисленной заработной пла'!B53/'среднесписочная численность'!B53/12)*1000,1)</f>
        <v>#DIV/0!</v>
      </c>
      <c r="C53" s="13" t="e">
        <f>ROUND(('фонд начисленной заработной пла'!C53/'среднесписочная численность'!C53/12)*1000,1)</f>
        <v>#DIV/0!</v>
      </c>
      <c r="D53" s="34" t="e">
        <f t="shared" si="41"/>
        <v>#DIV/0!</v>
      </c>
      <c r="E53" s="13" t="e">
        <f>ROUND(('фонд начисленной заработной пла'!E53/'среднесписочная численность'!E53/3)*1000,1)</f>
        <v>#DIV/0!</v>
      </c>
      <c r="F53" s="13" t="e">
        <f>ROUND(('фонд начисленной заработной пла'!F53/'среднесписочная численность'!F53/3)*1000,1)</f>
        <v>#DIV/0!</v>
      </c>
      <c r="G53" s="34" t="e">
        <f t="shared" si="52"/>
        <v>#DIV/0!</v>
      </c>
      <c r="H53" s="13" t="e">
        <f>ROUND(('фонд начисленной заработной пла'!H53/'среднесписочная численность'!H53/12)*1000,1)</f>
        <v>#DIV/0!</v>
      </c>
      <c r="I53" s="34" t="e">
        <f t="shared" si="53"/>
        <v>#DIV/0!</v>
      </c>
      <c r="J53" s="13" t="e">
        <f>ROUND(('фонд начисленной заработной пла'!J53/'среднесписочная численность'!J53/12)*1000,1)</f>
        <v>#DIV/0!</v>
      </c>
      <c r="K53" s="34" t="e">
        <f t="shared" si="54"/>
        <v>#DIV/0!</v>
      </c>
      <c r="L53" s="13" t="e">
        <f>ROUND(('фонд начисленной заработной пла'!L53/'среднесписочная численность'!L53/12)*1000,1)</f>
        <v>#DIV/0!</v>
      </c>
      <c r="M53" s="34" t="e">
        <f t="shared" si="55"/>
        <v>#DIV/0!</v>
      </c>
      <c r="N53" s="13" t="e">
        <f>ROUND(('фонд начисленной заработной пла'!N53/'среднесписочная численность'!N53/12)*1000,1)</f>
        <v>#DIV/0!</v>
      </c>
      <c r="O53" s="34" t="e">
        <f t="shared" si="56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customHeight="1">
      <c r="A54" s="45" t="str">
        <f>'фонд начисленной заработной пла'!A54</f>
        <v>(наименование предприятия, организации)</v>
      </c>
      <c r="B54" s="13" t="e">
        <f>ROUND(('фонд начисленной заработной пла'!B54/'среднесписочная численность'!B54/12)*1000,1)</f>
        <v>#DIV/0!</v>
      </c>
      <c r="C54" s="13" t="e">
        <f>ROUND(('фонд начисленной заработной пла'!C54/'среднесписочная численность'!C54/12)*1000,1)</f>
        <v>#DIV/0!</v>
      </c>
      <c r="D54" s="34" t="e">
        <f t="shared" si="41"/>
        <v>#DIV/0!</v>
      </c>
      <c r="E54" s="13" t="e">
        <f>ROUND(('фонд начисленной заработной пла'!E54/'среднесписочная численность'!E54/3)*1000,1)</f>
        <v>#DIV/0!</v>
      </c>
      <c r="F54" s="13" t="e">
        <f>ROUND(('фонд начисленной заработной пла'!F54/'среднесписочная численность'!F54/3)*1000,1)</f>
        <v>#DIV/0!</v>
      </c>
      <c r="G54" s="34" t="e">
        <f t="shared" si="52"/>
        <v>#DIV/0!</v>
      </c>
      <c r="H54" s="13" t="e">
        <f>ROUND(('фонд начисленной заработной пла'!H54/'среднесписочная численность'!H54/12)*1000,1)</f>
        <v>#DIV/0!</v>
      </c>
      <c r="I54" s="34" t="e">
        <f t="shared" si="53"/>
        <v>#DIV/0!</v>
      </c>
      <c r="J54" s="13" t="e">
        <f>ROUND(('фонд начисленной заработной пла'!J54/'среднесписочная численность'!J54/12)*1000,1)</f>
        <v>#DIV/0!</v>
      </c>
      <c r="K54" s="34" t="e">
        <f t="shared" si="54"/>
        <v>#DIV/0!</v>
      </c>
      <c r="L54" s="13" t="e">
        <f>ROUND(('фонд начисленной заработной пла'!L54/'среднесписочная численность'!L54/12)*1000,1)</f>
        <v>#DIV/0!</v>
      </c>
      <c r="M54" s="34" t="e">
        <f t="shared" si="55"/>
        <v>#DIV/0!</v>
      </c>
      <c r="N54" s="13" t="e">
        <f>ROUND(('фонд начисленной заработной пла'!N54/'среднесписочная численность'!N54/12)*1000,1)</f>
        <v>#DIV/0!</v>
      </c>
      <c r="O54" s="34" t="e">
        <f t="shared" si="56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36.75">
      <c r="A55" s="57" t="s">
        <v>36</v>
      </c>
      <c r="B55" s="58" t="e">
        <f>ROUND(('фонд начисленной заработной пла'!B55/'среднесписочная численность'!B55/12)*1000,1)</f>
        <v>#DIV/0!</v>
      </c>
      <c r="C55" s="58" t="e">
        <f>ROUND(('фонд начисленной заработной пла'!C55/'среднесписочная численность'!C55/12)*1000,1)</f>
        <v>#DIV/0!</v>
      </c>
      <c r="D55" s="59" t="e">
        <f t="shared" si="41"/>
        <v>#DIV/0!</v>
      </c>
      <c r="E55" s="58" t="e">
        <f>ROUND(('фонд начисленной заработной пла'!E55/'среднесписочная численность'!E55/3)*1000,1)</f>
        <v>#DIV/0!</v>
      </c>
      <c r="F55" s="58" t="e">
        <f>ROUND(('фонд начисленной заработной пла'!F55/'среднесписочная численность'!F55/3)*1000,1)</f>
        <v>#DIV/0!</v>
      </c>
      <c r="G55" s="59" t="e">
        <f t="shared" si="52"/>
        <v>#DIV/0!</v>
      </c>
      <c r="H55" s="58" t="e">
        <f>ROUND(('фонд начисленной заработной пла'!H55/'среднесписочная численность'!H55/12)*1000,1)</f>
        <v>#DIV/0!</v>
      </c>
      <c r="I55" s="59" t="e">
        <f t="shared" si="53"/>
        <v>#DIV/0!</v>
      </c>
      <c r="J55" s="58" t="e">
        <f>ROUND(('фонд начисленной заработной пла'!J55/'среднесписочная численность'!J55/12)*1000,1)</f>
        <v>#DIV/0!</v>
      </c>
      <c r="K55" s="59" t="e">
        <f t="shared" si="54"/>
        <v>#DIV/0!</v>
      </c>
      <c r="L55" s="58" t="e">
        <f>ROUND(('фонд начисленной заработной пла'!L55/'среднесписочная численность'!L55/12)*1000,1)</f>
        <v>#DIV/0!</v>
      </c>
      <c r="M55" s="59" t="e">
        <f t="shared" si="55"/>
        <v>#DIV/0!</v>
      </c>
      <c r="N55" s="58" t="e">
        <f>ROUND(('фонд начисленной заработной пла'!N55/'среднесписочная численность'!N55/12)*1000,1)</f>
        <v>#DIV/0!</v>
      </c>
      <c r="O55" s="59" t="e">
        <f t="shared" si="56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>
      <c r="A56" s="45" t="str">
        <f>'фонд начисленной заработной пла'!A56</f>
        <v xml:space="preserve">  - производство лекарственных средств и материалов, применяемых в медицинских целях</v>
      </c>
      <c r="B56" s="13" t="e">
        <f>ROUND(('фонд начисленной заработной пла'!B56/'среднесписочная численность'!B56/12)*1000,1)</f>
        <v>#DIV/0!</v>
      </c>
      <c r="C56" s="13" t="e">
        <f>ROUND(('фонд начисленной заработной пла'!C56/'среднесписочная численность'!C56/12)*1000,1)</f>
        <v>#DIV/0!</v>
      </c>
      <c r="D56" s="34" t="e">
        <f t="shared" si="41"/>
        <v>#DIV/0!</v>
      </c>
      <c r="E56" s="13" t="e">
        <f>ROUND(('фонд начисленной заработной пла'!E56/'среднесписочная численность'!E56/3)*1000,1)</f>
        <v>#DIV/0!</v>
      </c>
      <c r="F56" s="13" t="e">
        <f>ROUND(('фонд начисленной заработной пла'!F56/'среднесписочная численность'!F56/3)*1000,1)</f>
        <v>#DIV/0!</v>
      </c>
      <c r="G56" s="34" t="e">
        <f t="shared" si="52"/>
        <v>#DIV/0!</v>
      </c>
      <c r="H56" s="13" t="e">
        <f>ROUND(('фонд начисленной заработной пла'!H56/'среднесписочная численность'!H56/12)*1000,1)</f>
        <v>#DIV/0!</v>
      </c>
      <c r="I56" s="34" t="e">
        <f t="shared" si="53"/>
        <v>#DIV/0!</v>
      </c>
      <c r="J56" s="13" t="e">
        <f>ROUND(('фонд начисленной заработной пла'!J56/'среднесписочная численность'!J56/12)*1000,1)</f>
        <v>#DIV/0!</v>
      </c>
      <c r="K56" s="34" t="e">
        <f t="shared" si="54"/>
        <v>#DIV/0!</v>
      </c>
      <c r="L56" s="13" t="e">
        <f>ROUND(('фонд начисленной заработной пла'!L56/'среднесписочная численность'!L56/12)*1000,1)</f>
        <v>#DIV/0!</v>
      </c>
      <c r="M56" s="34" t="e">
        <f t="shared" si="55"/>
        <v>#DIV/0!</v>
      </c>
      <c r="N56" s="13" t="e">
        <f>ROUND(('фонд начисленной заработной пла'!N56/'среднесписочная численность'!N56/12)*1000,1)</f>
        <v>#DIV/0!</v>
      </c>
      <c r="O56" s="34" t="e">
        <f t="shared" si="56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6.5" customHeight="1">
      <c r="A57" s="45" t="str">
        <f>'фонд начисленной заработной пла'!A57</f>
        <v>(наименование предприятия, организации)</v>
      </c>
      <c r="B57" s="13" t="e">
        <f>ROUND(('фонд начисленной заработной пла'!B57/'среднесписочная численность'!B57/12)*1000,1)</f>
        <v>#DIV/0!</v>
      </c>
      <c r="C57" s="13" t="e">
        <f>ROUND(('фонд начисленной заработной пла'!C57/'среднесписочная численность'!C57/12)*1000,1)</f>
        <v>#DIV/0!</v>
      </c>
      <c r="D57" s="34" t="e">
        <f t="shared" si="41"/>
        <v>#DIV/0!</v>
      </c>
      <c r="E57" s="13" t="e">
        <f>ROUND(('фонд начисленной заработной пла'!E57/'среднесписочная численность'!E57/3)*1000,1)</f>
        <v>#DIV/0!</v>
      </c>
      <c r="F57" s="13" t="e">
        <f>ROUND(('фонд начисленной заработной пла'!F57/'среднесписочная численность'!F57/3)*1000,1)</f>
        <v>#DIV/0!</v>
      </c>
      <c r="G57" s="34" t="e">
        <f t="shared" si="52"/>
        <v>#DIV/0!</v>
      </c>
      <c r="H57" s="13" t="e">
        <f>ROUND(('фонд начисленной заработной пла'!H57/'среднесписочная численность'!H57/12)*1000,1)</f>
        <v>#DIV/0!</v>
      </c>
      <c r="I57" s="34" t="e">
        <f t="shared" si="53"/>
        <v>#DIV/0!</v>
      </c>
      <c r="J57" s="13" t="e">
        <f>ROUND(('фонд начисленной заработной пла'!J57/'среднесписочная численность'!J57/12)*1000,1)</f>
        <v>#DIV/0!</v>
      </c>
      <c r="K57" s="34" t="e">
        <f t="shared" si="54"/>
        <v>#DIV/0!</v>
      </c>
      <c r="L57" s="13" t="e">
        <f>ROUND(('фонд начисленной заработной пла'!L57/'среднесписочная численность'!L57/12)*1000,1)</f>
        <v>#DIV/0!</v>
      </c>
      <c r="M57" s="34" t="e">
        <f t="shared" si="55"/>
        <v>#DIV/0!</v>
      </c>
      <c r="N57" s="13" t="e">
        <f>ROUND(('фонд начисленной заработной пла'!N57/'среднесписочная численность'!N57/12)*1000,1)</f>
        <v>#DIV/0!</v>
      </c>
      <c r="O57" s="34" t="e">
        <f t="shared" si="56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24.75">
      <c r="A58" s="57" t="s">
        <v>3</v>
      </c>
      <c r="B58" s="58" t="e">
        <f>ROUND(('фонд начисленной заработной пла'!B58/'среднесписочная численность'!B58/12)*1000,1)</f>
        <v>#DIV/0!</v>
      </c>
      <c r="C58" s="58" t="e">
        <f>ROUND(('фонд начисленной заработной пла'!C58/'среднесписочная численность'!C58/12)*1000,1)</f>
        <v>#DIV/0!</v>
      </c>
      <c r="D58" s="59" t="e">
        <f t="shared" si="41"/>
        <v>#DIV/0!</v>
      </c>
      <c r="E58" s="58" t="e">
        <f>ROUND(('фонд начисленной заработной пла'!E58/'среднесписочная численность'!E58/3)*1000,1)</f>
        <v>#DIV/0!</v>
      </c>
      <c r="F58" s="58" t="e">
        <f>ROUND(('фонд начисленной заработной пла'!F58/'среднесписочная численность'!F58/3)*1000,1)</f>
        <v>#DIV/0!</v>
      </c>
      <c r="G58" s="59" t="e">
        <f t="shared" si="52"/>
        <v>#DIV/0!</v>
      </c>
      <c r="H58" s="58" t="e">
        <f>ROUND(('фонд начисленной заработной пла'!H58/'среднесписочная численность'!H58/12)*1000,1)</f>
        <v>#DIV/0!</v>
      </c>
      <c r="I58" s="59" t="e">
        <f t="shared" si="53"/>
        <v>#DIV/0!</v>
      </c>
      <c r="J58" s="58" t="e">
        <f>ROUND(('фонд начисленной заработной пла'!J58/'среднесписочная численность'!J58/12)*1000,1)</f>
        <v>#DIV/0!</v>
      </c>
      <c r="K58" s="59" t="e">
        <f t="shared" si="54"/>
        <v>#DIV/0!</v>
      </c>
      <c r="L58" s="58" t="e">
        <f>ROUND(('фонд начисленной заработной пла'!L58/'среднесписочная численность'!L58/12)*1000,1)</f>
        <v>#DIV/0!</v>
      </c>
      <c r="M58" s="59" t="e">
        <f t="shared" si="55"/>
        <v>#DIV/0!</v>
      </c>
      <c r="N58" s="58" t="e">
        <f>ROUND(('фонд начисленной заработной пла'!N58/'среднесписочная численность'!N58/12)*1000,1)</f>
        <v>#DIV/0!</v>
      </c>
      <c r="O58" s="59" t="e">
        <f t="shared" si="56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7.25" customHeight="1">
      <c r="A59" s="45" t="str">
        <f>'фонд начисленной заработной пла'!A59</f>
        <v xml:space="preserve">  - производство резиновых и пластмассовых изделий</v>
      </c>
      <c r="B59" s="13" t="e">
        <f>ROUND(('фонд начисленной заработной пла'!B59/'среднесписочная численность'!B59/12)*1000,1)</f>
        <v>#DIV/0!</v>
      </c>
      <c r="C59" s="13" t="e">
        <f>ROUND(('фонд начисленной заработной пла'!C59/'среднесписочная численность'!C59/12)*1000,1)</f>
        <v>#DIV/0!</v>
      </c>
      <c r="D59" s="34" t="e">
        <f t="shared" si="41"/>
        <v>#DIV/0!</v>
      </c>
      <c r="E59" s="13" t="e">
        <f>ROUND(('фонд начисленной заработной пла'!E59/'среднесписочная численность'!E59/3)*1000,1)</f>
        <v>#DIV/0!</v>
      </c>
      <c r="F59" s="13" t="e">
        <f>ROUND(('фонд начисленной заработной пла'!F59/'среднесписочная численность'!F59/3)*1000,1)</f>
        <v>#DIV/0!</v>
      </c>
      <c r="G59" s="34" t="e">
        <f t="shared" si="52"/>
        <v>#DIV/0!</v>
      </c>
      <c r="H59" s="13" t="e">
        <f>ROUND(('фонд начисленной заработной пла'!H59/'среднесписочная численность'!H59/12)*1000,1)</f>
        <v>#DIV/0!</v>
      </c>
      <c r="I59" s="34" t="e">
        <f t="shared" si="53"/>
        <v>#DIV/0!</v>
      </c>
      <c r="J59" s="13" t="e">
        <f>ROUND(('фонд начисленной заработной пла'!J59/'среднесписочная численность'!J59/12)*1000,1)</f>
        <v>#DIV/0!</v>
      </c>
      <c r="K59" s="34" t="e">
        <f t="shared" si="54"/>
        <v>#DIV/0!</v>
      </c>
      <c r="L59" s="13" t="e">
        <f>ROUND(('фонд начисленной заработной пла'!L59/'среднесписочная численность'!L59/12)*1000,1)</f>
        <v>#DIV/0!</v>
      </c>
      <c r="M59" s="34" t="e">
        <f t="shared" si="55"/>
        <v>#DIV/0!</v>
      </c>
      <c r="N59" s="13" t="e">
        <f>ROUND(('фонд начисленной заработной пла'!N59/'среднесписочная численность'!N59/12)*1000,1)</f>
        <v>#DIV/0!</v>
      </c>
      <c r="O59" s="34" t="e">
        <f t="shared" si="56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45" t="str">
        <f>'фонд начисленной заработной пла'!A60</f>
        <v>(наименование предприятия, организации)</v>
      </c>
      <c r="B60" s="13" t="e">
        <f>ROUND(('фонд начисленной заработной пла'!B60/'среднесписочная численность'!B60/12)*1000,1)</f>
        <v>#DIV/0!</v>
      </c>
      <c r="C60" s="13" t="e">
        <f>ROUND(('фонд начисленной заработной пла'!C60/'среднесписочная численность'!C60/12)*1000,1)</f>
        <v>#DIV/0!</v>
      </c>
      <c r="D60" s="34" t="e">
        <f t="shared" si="41"/>
        <v>#DIV/0!</v>
      </c>
      <c r="E60" s="13" t="e">
        <f>ROUND(('фонд начисленной заработной пла'!E60/'среднесписочная численность'!E60/3)*1000,1)</f>
        <v>#DIV/0!</v>
      </c>
      <c r="F60" s="13" t="e">
        <f>ROUND(('фонд начисленной заработной пла'!F60/'среднесписочная численность'!F60/3)*1000,1)</f>
        <v>#DIV/0!</v>
      </c>
      <c r="G60" s="34" t="e">
        <f t="shared" si="52"/>
        <v>#DIV/0!</v>
      </c>
      <c r="H60" s="13" t="e">
        <f>ROUND(('фонд начисленной заработной пла'!H60/'среднесписочная численность'!H60/12)*1000,1)</f>
        <v>#DIV/0!</v>
      </c>
      <c r="I60" s="34" t="e">
        <f t="shared" si="53"/>
        <v>#DIV/0!</v>
      </c>
      <c r="J60" s="13" t="e">
        <f>ROUND(('фонд начисленной заработной пла'!J60/'среднесписочная численность'!J60/12)*1000,1)</f>
        <v>#DIV/0!</v>
      </c>
      <c r="K60" s="34" t="e">
        <f t="shared" si="54"/>
        <v>#DIV/0!</v>
      </c>
      <c r="L60" s="13" t="e">
        <f>ROUND(('фонд начисленной заработной пла'!L60/'среднесписочная численность'!L60/12)*1000,1)</f>
        <v>#DIV/0!</v>
      </c>
      <c r="M60" s="34" t="e">
        <f t="shared" si="55"/>
        <v>#DIV/0!</v>
      </c>
      <c r="N60" s="13" t="e">
        <f>ROUND(('фонд начисленной заработной пла'!N60/'среднесписочная численность'!N60/12)*1000,1)</f>
        <v>#DIV/0!</v>
      </c>
      <c r="O60" s="34" t="e">
        <f t="shared" si="56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5.5" customHeight="1">
      <c r="A61" s="57" t="s">
        <v>37</v>
      </c>
      <c r="B61" s="58" t="e">
        <f>ROUND(('фонд начисленной заработной пла'!B61/'среднесписочная численность'!B61/12)*1000,1)</f>
        <v>#DIV/0!</v>
      </c>
      <c r="C61" s="58" t="e">
        <f>ROUND(('фонд начисленной заработной пла'!C61/'среднесписочная численность'!C61/12)*1000,1)</f>
        <v>#DIV/0!</v>
      </c>
      <c r="D61" s="59" t="e">
        <f t="shared" si="41"/>
        <v>#DIV/0!</v>
      </c>
      <c r="E61" s="58" t="e">
        <f>ROUND(('фонд начисленной заработной пла'!E61/'среднесписочная численность'!E61/3)*1000,1)</f>
        <v>#DIV/0!</v>
      </c>
      <c r="F61" s="58" t="e">
        <f>ROUND(('фонд начисленной заработной пла'!F61/'среднесписочная численность'!F61/3)*1000,1)</f>
        <v>#DIV/0!</v>
      </c>
      <c r="G61" s="59" t="e">
        <f t="shared" si="52"/>
        <v>#DIV/0!</v>
      </c>
      <c r="H61" s="58" t="e">
        <f>ROUND(('фонд начисленной заработной пла'!H61/'среднесписочная численность'!H61/12)*1000,1)</f>
        <v>#DIV/0!</v>
      </c>
      <c r="I61" s="59" t="e">
        <f t="shared" si="53"/>
        <v>#DIV/0!</v>
      </c>
      <c r="J61" s="58" t="e">
        <f>ROUND(('фонд начисленной заработной пла'!J61/'среднесписочная численность'!J61/12)*1000,1)</f>
        <v>#DIV/0!</v>
      </c>
      <c r="K61" s="59" t="e">
        <f t="shared" si="54"/>
        <v>#DIV/0!</v>
      </c>
      <c r="L61" s="58" t="e">
        <f>ROUND(('фонд начисленной заработной пла'!L61/'среднесписочная численность'!L61/12)*1000,1)</f>
        <v>#DIV/0!</v>
      </c>
      <c r="M61" s="59" t="e">
        <f t="shared" si="55"/>
        <v>#DIV/0!</v>
      </c>
      <c r="N61" s="58" t="e">
        <f>ROUND(('фонд начисленной заработной пла'!N61/'среднесписочная численность'!N61/12)*1000,1)</f>
        <v>#DIV/0!</v>
      </c>
      <c r="O61" s="59" t="e">
        <f t="shared" si="56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45" t="str">
        <f>'фонд начисленной заработной пла'!A62</f>
        <v xml:space="preserve">  - производство прочей неметаллической минеральной продукции</v>
      </c>
      <c r="B62" s="13" t="e">
        <f>ROUND(('фонд начисленной заработной пла'!B62/'среднесписочная численность'!B62/12)*1000,1)</f>
        <v>#DIV/0!</v>
      </c>
      <c r="C62" s="13" t="e">
        <f>ROUND(('фонд начисленной заработной пла'!C62/'среднесписочная численность'!C62/12)*1000,1)</f>
        <v>#DIV/0!</v>
      </c>
      <c r="D62" s="34" t="e">
        <f t="shared" si="41"/>
        <v>#DIV/0!</v>
      </c>
      <c r="E62" s="13" t="e">
        <f>ROUND(('фонд начисленной заработной пла'!E62/'среднесписочная численность'!E62/3)*1000,1)</f>
        <v>#DIV/0!</v>
      </c>
      <c r="F62" s="13" t="e">
        <f>ROUND(('фонд начисленной заработной пла'!F62/'среднесписочная численность'!F62/3)*1000,1)</f>
        <v>#DIV/0!</v>
      </c>
      <c r="G62" s="34" t="e">
        <f t="shared" si="52"/>
        <v>#DIV/0!</v>
      </c>
      <c r="H62" s="13" t="e">
        <f>ROUND(('фонд начисленной заработной пла'!H62/'среднесписочная численность'!H62/12)*1000,1)</f>
        <v>#DIV/0!</v>
      </c>
      <c r="I62" s="34" t="e">
        <f t="shared" si="53"/>
        <v>#DIV/0!</v>
      </c>
      <c r="J62" s="13" t="e">
        <f>ROUND(('фонд начисленной заработной пла'!J62/'среднесписочная численность'!J62/12)*1000,1)</f>
        <v>#DIV/0!</v>
      </c>
      <c r="K62" s="34" t="e">
        <f t="shared" si="54"/>
        <v>#DIV/0!</v>
      </c>
      <c r="L62" s="13" t="e">
        <f>ROUND(('фонд начисленной заработной пла'!L62/'среднесписочная численность'!L62/12)*1000,1)</f>
        <v>#DIV/0!</v>
      </c>
      <c r="M62" s="34" t="e">
        <f t="shared" si="55"/>
        <v>#DIV/0!</v>
      </c>
      <c r="N62" s="13" t="e">
        <f>ROUND(('фонд начисленной заработной пла'!N62/'среднесписочная численность'!N62/12)*1000,1)</f>
        <v>#DIV/0!</v>
      </c>
      <c r="O62" s="34" t="e">
        <f t="shared" si="56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>
      <c r="A63" s="45" t="str">
        <f>'фонд начисленной заработной пла'!A63</f>
        <v>(наименование предприятия, организации)</v>
      </c>
      <c r="B63" s="13" t="e">
        <f>ROUND(('фонд начисленной заработной пла'!B63/'среднесписочная численность'!B63/12)*1000,1)</f>
        <v>#DIV/0!</v>
      </c>
      <c r="C63" s="13" t="e">
        <f>ROUND(('фонд начисленной заработной пла'!C63/'среднесписочная численность'!C63/12)*1000,1)</f>
        <v>#DIV/0!</v>
      </c>
      <c r="D63" s="34" t="e">
        <f t="shared" si="41"/>
        <v>#DIV/0!</v>
      </c>
      <c r="E63" s="13" t="e">
        <f>ROUND(('фонд начисленной заработной пла'!E63/'среднесписочная численность'!E63/3)*1000,1)</f>
        <v>#DIV/0!</v>
      </c>
      <c r="F63" s="13" t="e">
        <f>ROUND(('фонд начисленной заработной пла'!F63/'среднесписочная численность'!F63/3)*1000,1)</f>
        <v>#DIV/0!</v>
      </c>
      <c r="G63" s="34" t="e">
        <f t="shared" si="52"/>
        <v>#DIV/0!</v>
      </c>
      <c r="H63" s="13" t="e">
        <f>ROUND(('фонд начисленной заработной пла'!H63/'среднесписочная численность'!H63/12)*1000,1)</f>
        <v>#DIV/0!</v>
      </c>
      <c r="I63" s="34" t="e">
        <f t="shared" si="53"/>
        <v>#DIV/0!</v>
      </c>
      <c r="J63" s="13" t="e">
        <f>ROUND(('фонд начисленной заработной пла'!J63/'среднесписочная численность'!J63/12)*1000,1)</f>
        <v>#DIV/0!</v>
      </c>
      <c r="K63" s="34" t="e">
        <f t="shared" si="54"/>
        <v>#DIV/0!</v>
      </c>
      <c r="L63" s="13" t="e">
        <f>ROUND(('фонд начисленной заработной пла'!L63/'среднесписочная численность'!L63/12)*1000,1)</f>
        <v>#DIV/0!</v>
      </c>
      <c r="M63" s="34" t="e">
        <f t="shared" si="55"/>
        <v>#DIV/0!</v>
      </c>
      <c r="N63" s="13" t="e">
        <f>ROUND(('фонд начисленной заработной пла'!N63/'среднесписочная численность'!N63/12)*1000,1)</f>
        <v>#DIV/0!</v>
      </c>
      <c r="O63" s="34" t="e">
        <f t="shared" si="56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>
      <c r="A64" s="57" t="s">
        <v>38</v>
      </c>
      <c r="B64" s="58" t="e">
        <f>ROUND(('фонд начисленной заработной пла'!B64/'среднесписочная численность'!B64/12)*1000,1)</f>
        <v>#DIV/0!</v>
      </c>
      <c r="C64" s="58" t="e">
        <f>ROUND(('фонд начисленной заработной пла'!C64/'среднесписочная численность'!C64/12)*1000,1)</f>
        <v>#DIV/0!</v>
      </c>
      <c r="D64" s="59" t="e">
        <f t="shared" si="41"/>
        <v>#DIV/0!</v>
      </c>
      <c r="E64" s="58" t="e">
        <f>ROUND(('фонд начисленной заработной пла'!E64/'среднесписочная численность'!E64/3)*1000,1)</f>
        <v>#DIV/0!</v>
      </c>
      <c r="F64" s="58" t="e">
        <f>ROUND(('фонд начисленной заработной пла'!F64/'среднесписочная численность'!F64/3)*1000,1)</f>
        <v>#DIV/0!</v>
      </c>
      <c r="G64" s="59" t="e">
        <f t="shared" si="52"/>
        <v>#DIV/0!</v>
      </c>
      <c r="H64" s="58" t="e">
        <f>ROUND(('фонд начисленной заработной пла'!H64/'среднесписочная численность'!H64/12)*1000,1)</f>
        <v>#DIV/0!</v>
      </c>
      <c r="I64" s="59" t="e">
        <f t="shared" si="53"/>
        <v>#DIV/0!</v>
      </c>
      <c r="J64" s="58" t="e">
        <f>ROUND(('фонд начисленной заработной пла'!J64/'среднесписочная численность'!J64/12)*1000,1)</f>
        <v>#DIV/0!</v>
      </c>
      <c r="K64" s="59" t="e">
        <f t="shared" si="54"/>
        <v>#DIV/0!</v>
      </c>
      <c r="L64" s="58" t="e">
        <f>ROUND(('фонд начисленной заработной пла'!L64/'среднесписочная численность'!L64/12)*1000,1)</f>
        <v>#DIV/0!</v>
      </c>
      <c r="M64" s="59" t="e">
        <f t="shared" si="55"/>
        <v>#DIV/0!</v>
      </c>
      <c r="N64" s="58" t="e">
        <f>ROUND(('фонд начисленной заработной пла'!N64/'среднесписочная численность'!N64/12)*1000,1)</f>
        <v>#DIV/0!</v>
      </c>
      <c r="O64" s="59" t="e">
        <f t="shared" si="56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45" t="str">
        <f>'фонд начисленной заработной пла'!A65</f>
        <v xml:space="preserve">  - производство металлургическое</v>
      </c>
      <c r="B65" s="13" t="e">
        <f>ROUND(('фонд начисленной заработной пла'!B65/'среднесписочная численность'!B65/12)*1000,1)</f>
        <v>#DIV/0!</v>
      </c>
      <c r="C65" s="13" t="e">
        <f>ROUND(('фонд начисленной заработной пла'!C65/'среднесписочная численность'!C65/12)*1000,1)</f>
        <v>#DIV/0!</v>
      </c>
      <c r="D65" s="34" t="e">
        <f t="shared" si="41"/>
        <v>#DIV/0!</v>
      </c>
      <c r="E65" s="13" t="e">
        <f>ROUND(('фонд начисленной заработной пла'!E65/'среднесписочная численность'!E65/3)*1000,1)</f>
        <v>#DIV/0!</v>
      </c>
      <c r="F65" s="13" t="e">
        <f>ROUND(('фонд начисленной заработной пла'!F65/'среднесписочная численность'!F65/3)*1000,1)</f>
        <v>#DIV/0!</v>
      </c>
      <c r="G65" s="34" t="e">
        <f t="shared" si="52"/>
        <v>#DIV/0!</v>
      </c>
      <c r="H65" s="13" t="e">
        <f>ROUND(('фонд начисленной заработной пла'!H65/'среднесписочная численность'!H65/12)*1000,1)</f>
        <v>#DIV/0!</v>
      </c>
      <c r="I65" s="34" t="e">
        <f t="shared" si="53"/>
        <v>#DIV/0!</v>
      </c>
      <c r="J65" s="13" t="e">
        <f>ROUND(('фонд начисленной заработной пла'!J65/'среднесписочная численность'!J65/12)*1000,1)</f>
        <v>#DIV/0!</v>
      </c>
      <c r="K65" s="34" t="e">
        <f t="shared" si="54"/>
        <v>#DIV/0!</v>
      </c>
      <c r="L65" s="13" t="e">
        <f>ROUND(('фонд начисленной заработной пла'!L65/'среднесписочная численность'!L65/12)*1000,1)</f>
        <v>#DIV/0!</v>
      </c>
      <c r="M65" s="34" t="e">
        <f t="shared" si="55"/>
        <v>#DIV/0!</v>
      </c>
      <c r="N65" s="13" t="e">
        <f>ROUND(('фонд начисленной заработной пла'!N65/'среднесписочная численность'!N65/12)*1000,1)</f>
        <v>#DIV/0!</v>
      </c>
      <c r="O65" s="34" t="e">
        <f t="shared" si="56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customHeight="1">
      <c r="A66" s="45" t="str">
        <f>'фонд начисленной заработной пла'!A66</f>
        <v>(наименование предприятия, организации)</v>
      </c>
      <c r="B66" s="13" t="e">
        <f>ROUND(('фонд начисленной заработной пла'!B66/'среднесписочная численность'!B66/12)*1000,1)</f>
        <v>#DIV/0!</v>
      </c>
      <c r="C66" s="13" t="e">
        <f>ROUND(('фонд начисленной заработной пла'!C66/'среднесписочная численность'!C66/12)*1000,1)</f>
        <v>#DIV/0!</v>
      </c>
      <c r="D66" s="34" t="e">
        <f t="shared" si="41"/>
        <v>#DIV/0!</v>
      </c>
      <c r="E66" s="13" t="e">
        <f>ROUND(('фонд начисленной заработной пла'!E66/'среднесписочная численность'!E66/3)*1000,1)</f>
        <v>#DIV/0!</v>
      </c>
      <c r="F66" s="13" t="e">
        <f>ROUND(('фонд начисленной заработной пла'!F66/'среднесписочная численность'!F66/3)*1000,1)</f>
        <v>#DIV/0!</v>
      </c>
      <c r="G66" s="34" t="e">
        <f t="shared" si="52"/>
        <v>#DIV/0!</v>
      </c>
      <c r="H66" s="13" t="e">
        <f>ROUND(('фонд начисленной заработной пла'!H66/'среднесписочная численность'!H66/12)*1000,1)</f>
        <v>#DIV/0!</v>
      </c>
      <c r="I66" s="34" t="e">
        <f t="shared" si="53"/>
        <v>#DIV/0!</v>
      </c>
      <c r="J66" s="13" t="e">
        <f>ROUND(('фонд начисленной заработной пла'!J66/'среднесписочная численность'!J66/12)*1000,1)</f>
        <v>#DIV/0!</v>
      </c>
      <c r="K66" s="34" t="e">
        <f t="shared" si="54"/>
        <v>#DIV/0!</v>
      </c>
      <c r="L66" s="13" t="e">
        <f>ROUND(('фонд начисленной заработной пла'!L66/'среднесписочная численность'!L66/12)*1000,1)</f>
        <v>#DIV/0!</v>
      </c>
      <c r="M66" s="34" t="e">
        <f t="shared" si="55"/>
        <v>#DIV/0!</v>
      </c>
      <c r="N66" s="13" t="e">
        <f>ROUND(('фонд начисленной заработной пла'!N66/'среднесписочная численность'!N66/12)*1000,1)</f>
        <v>#DIV/0!</v>
      </c>
      <c r="O66" s="34" t="e">
        <f t="shared" si="56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4.75">
      <c r="A67" s="57" t="s">
        <v>39</v>
      </c>
      <c r="B67" s="58" t="e">
        <f>ROUND(('фонд начисленной заработной пла'!B67/'среднесписочная численность'!B67/12)*1000,1)</f>
        <v>#DIV/0!</v>
      </c>
      <c r="C67" s="58" t="e">
        <f>ROUND(('фонд начисленной заработной пла'!C67/'среднесписочная численность'!C67/12)*1000,1)</f>
        <v>#DIV/0!</v>
      </c>
      <c r="D67" s="59" t="e">
        <f t="shared" si="41"/>
        <v>#DIV/0!</v>
      </c>
      <c r="E67" s="58" t="e">
        <f>ROUND(('фонд начисленной заработной пла'!E67/'среднесписочная численность'!E67/3)*1000,1)</f>
        <v>#DIV/0!</v>
      </c>
      <c r="F67" s="58" t="e">
        <f>ROUND(('фонд начисленной заработной пла'!F67/'среднесписочная численность'!F67/3)*1000,1)</f>
        <v>#DIV/0!</v>
      </c>
      <c r="G67" s="59" t="e">
        <f t="shared" si="52"/>
        <v>#DIV/0!</v>
      </c>
      <c r="H67" s="58" t="e">
        <f>ROUND(('фонд начисленной заработной пла'!H67/'среднесписочная численность'!H67/12)*1000,1)</f>
        <v>#DIV/0!</v>
      </c>
      <c r="I67" s="59" t="e">
        <f t="shared" si="53"/>
        <v>#DIV/0!</v>
      </c>
      <c r="J67" s="58" t="e">
        <f>ROUND(('фонд начисленной заработной пла'!J67/'среднесписочная численность'!J67/12)*1000,1)</f>
        <v>#DIV/0!</v>
      </c>
      <c r="K67" s="59" t="e">
        <f t="shared" si="54"/>
        <v>#DIV/0!</v>
      </c>
      <c r="L67" s="58" t="e">
        <f>ROUND(('фонд начисленной заработной пла'!L67/'среднесписочная численность'!L67/12)*1000,1)</f>
        <v>#DIV/0!</v>
      </c>
      <c r="M67" s="59" t="e">
        <f t="shared" si="55"/>
        <v>#DIV/0!</v>
      </c>
      <c r="N67" s="58" t="e">
        <f>ROUND(('фонд начисленной заработной пла'!N67/'среднесписочная численность'!N67/12)*1000,1)</f>
        <v>#DIV/0!</v>
      </c>
      <c r="O67" s="59" t="e">
        <f t="shared" si="56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45" t="str">
        <f>'фонд начисленной заработной пла'!A68</f>
        <v xml:space="preserve">  - производство готовых металлических изделий, кроме машин и оборудования</v>
      </c>
      <c r="B68" s="13" t="e">
        <f>ROUND(('фонд начисленной заработной пла'!B68/'среднесписочная численность'!B68/12)*1000,1)</f>
        <v>#DIV/0!</v>
      </c>
      <c r="C68" s="13" t="e">
        <f>ROUND(('фонд начисленной заработной пла'!C68/'среднесписочная численность'!C68/12)*1000,1)</f>
        <v>#DIV/0!</v>
      </c>
      <c r="D68" s="34" t="e">
        <f t="shared" si="41"/>
        <v>#DIV/0!</v>
      </c>
      <c r="E68" s="13" t="e">
        <f>ROUND(('фонд начисленной заработной пла'!E68/'среднесписочная численность'!E68/3)*1000,1)</f>
        <v>#DIV/0!</v>
      </c>
      <c r="F68" s="13" t="e">
        <f>ROUND(('фонд начисленной заработной пла'!F68/'среднесписочная численность'!F68/3)*1000,1)</f>
        <v>#DIV/0!</v>
      </c>
      <c r="G68" s="34" t="e">
        <f t="shared" si="52"/>
        <v>#DIV/0!</v>
      </c>
      <c r="H68" s="13" t="e">
        <f>ROUND(('фонд начисленной заработной пла'!H68/'среднесписочная численность'!H68/12)*1000,1)</f>
        <v>#DIV/0!</v>
      </c>
      <c r="I68" s="34" t="e">
        <f t="shared" si="53"/>
        <v>#DIV/0!</v>
      </c>
      <c r="J68" s="13" t="e">
        <f>ROUND(('фонд начисленной заработной пла'!J68/'среднесписочная численность'!J68/12)*1000,1)</f>
        <v>#DIV/0!</v>
      </c>
      <c r="K68" s="34" t="e">
        <f t="shared" si="54"/>
        <v>#DIV/0!</v>
      </c>
      <c r="L68" s="13" t="e">
        <f>ROUND(('фонд начисленной заработной пла'!L68/'среднесписочная численность'!L68/12)*1000,1)</f>
        <v>#DIV/0!</v>
      </c>
      <c r="M68" s="34" t="e">
        <f t="shared" si="55"/>
        <v>#DIV/0!</v>
      </c>
      <c r="N68" s="13" t="e">
        <f>ROUND(('фонд начисленной заработной пла'!N68/'среднесписочная численность'!N68/12)*1000,1)</f>
        <v>#DIV/0!</v>
      </c>
      <c r="O68" s="34" t="e">
        <f t="shared" si="56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45" t="str">
        <f>'фонд начисленной заработной пла'!A69</f>
        <v>(наименование предприятия, организации)</v>
      </c>
      <c r="B69" s="13" t="e">
        <f>ROUND(('фонд начисленной заработной пла'!B69/'среднесписочная численность'!B69/12)*1000,1)</f>
        <v>#DIV/0!</v>
      </c>
      <c r="C69" s="13" t="e">
        <f>ROUND(('фонд начисленной заработной пла'!C69/'среднесписочная численность'!C69/12)*1000,1)</f>
        <v>#DIV/0!</v>
      </c>
      <c r="D69" s="34" t="e">
        <f t="shared" si="41"/>
        <v>#DIV/0!</v>
      </c>
      <c r="E69" s="13" t="e">
        <f>ROUND(('фонд начисленной заработной пла'!E69/'среднесписочная численность'!E69/3)*1000,1)</f>
        <v>#DIV/0!</v>
      </c>
      <c r="F69" s="13" t="e">
        <f>ROUND(('фонд начисленной заработной пла'!F69/'среднесписочная численность'!F69/3)*1000,1)</f>
        <v>#DIV/0!</v>
      </c>
      <c r="G69" s="34" t="e">
        <f t="shared" si="52"/>
        <v>#DIV/0!</v>
      </c>
      <c r="H69" s="13" t="e">
        <f>ROUND(('фонд начисленной заработной пла'!H69/'среднесписочная численность'!H69/12)*1000,1)</f>
        <v>#DIV/0!</v>
      </c>
      <c r="I69" s="34" t="e">
        <f t="shared" si="53"/>
        <v>#DIV/0!</v>
      </c>
      <c r="J69" s="13" t="e">
        <f>ROUND(('фонд начисленной заработной пла'!J69/'среднесписочная численность'!J69/12)*1000,1)</f>
        <v>#DIV/0!</v>
      </c>
      <c r="K69" s="34" t="e">
        <f t="shared" si="54"/>
        <v>#DIV/0!</v>
      </c>
      <c r="L69" s="13" t="e">
        <f>ROUND(('фонд начисленной заработной пла'!L69/'среднесписочная численность'!L69/12)*1000,1)</f>
        <v>#DIV/0!</v>
      </c>
      <c r="M69" s="34" t="e">
        <f t="shared" si="55"/>
        <v>#DIV/0!</v>
      </c>
      <c r="N69" s="13" t="e">
        <f>ROUND(('фонд начисленной заработной пла'!N69/'среднесписочная численность'!N69/12)*1000,1)</f>
        <v>#DIV/0!</v>
      </c>
      <c r="O69" s="34" t="e">
        <f t="shared" si="56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4.75">
      <c r="A70" s="57" t="s">
        <v>40</v>
      </c>
      <c r="B70" s="58" t="e">
        <f>ROUND(('фонд начисленной заработной пла'!B70/'среднесписочная численность'!B70/12)*1000,1)</f>
        <v>#DIV/0!</v>
      </c>
      <c r="C70" s="58" t="e">
        <f>ROUND(('фонд начисленной заработной пла'!C70/'среднесписочная численность'!C70/12)*1000,1)</f>
        <v>#DIV/0!</v>
      </c>
      <c r="D70" s="59" t="e">
        <f t="shared" si="41"/>
        <v>#DIV/0!</v>
      </c>
      <c r="E70" s="58" t="e">
        <f>ROUND(('фонд начисленной заработной пла'!E70/'среднесписочная численность'!E70/3)*1000,1)</f>
        <v>#DIV/0!</v>
      </c>
      <c r="F70" s="58" t="e">
        <f>ROUND(('фонд начисленной заработной пла'!F70/'среднесписочная численность'!F70/3)*1000,1)</f>
        <v>#DIV/0!</v>
      </c>
      <c r="G70" s="59" t="e">
        <f t="shared" si="52"/>
        <v>#DIV/0!</v>
      </c>
      <c r="H70" s="58" t="e">
        <f>ROUND(('фонд начисленной заработной пла'!H70/'среднесписочная численность'!H70/12)*1000,1)</f>
        <v>#DIV/0!</v>
      </c>
      <c r="I70" s="59" t="e">
        <f t="shared" si="53"/>
        <v>#DIV/0!</v>
      </c>
      <c r="J70" s="58" t="e">
        <f>ROUND(('фонд начисленной заработной пла'!J70/'среднесписочная численность'!J70/12)*1000,1)</f>
        <v>#DIV/0!</v>
      </c>
      <c r="K70" s="59" t="e">
        <f t="shared" si="54"/>
        <v>#DIV/0!</v>
      </c>
      <c r="L70" s="58" t="e">
        <f>ROUND(('фонд начисленной заработной пла'!L70/'среднесписочная численность'!L70/12)*1000,1)</f>
        <v>#DIV/0!</v>
      </c>
      <c r="M70" s="59" t="e">
        <f t="shared" si="55"/>
        <v>#DIV/0!</v>
      </c>
      <c r="N70" s="58" t="e">
        <f>ROUND(('фонд начисленной заработной пла'!N70/'среднесписочная численность'!N70/12)*1000,1)</f>
        <v>#DIV/0!</v>
      </c>
      <c r="O70" s="59" t="e">
        <f t="shared" si="56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45" t="str">
        <f>'фонд начисленной заработной пла'!A71</f>
        <v xml:space="preserve">  - производство компьютеров, электронных и оптических изделий</v>
      </c>
      <c r="B71" s="13" t="e">
        <f>ROUND(('фонд начисленной заработной пла'!B71/'среднесписочная численность'!B71/12)*1000,1)</f>
        <v>#DIV/0!</v>
      </c>
      <c r="C71" s="13" t="e">
        <f>ROUND(('фонд начисленной заработной пла'!C71/'среднесписочная численность'!C71/12)*1000,1)</f>
        <v>#DIV/0!</v>
      </c>
      <c r="D71" s="34" t="e">
        <f t="shared" si="41"/>
        <v>#DIV/0!</v>
      </c>
      <c r="E71" s="13" t="e">
        <f>ROUND(('фонд начисленной заработной пла'!E71/'среднесписочная численность'!E71/3)*1000,1)</f>
        <v>#DIV/0!</v>
      </c>
      <c r="F71" s="13" t="e">
        <f>ROUND(('фонд начисленной заработной пла'!F71/'среднесписочная численность'!F71/3)*1000,1)</f>
        <v>#DIV/0!</v>
      </c>
      <c r="G71" s="34" t="e">
        <f t="shared" si="52"/>
        <v>#DIV/0!</v>
      </c>
      <c r="H71" s="13" t="e">
        <f>ROUND(('фонд начисленной заработной пла'!H71/'среднесписочная численность'!H71/12)*1000,1)</f>
        <v>#DIV/0!</v>
      </c>
      <c r="I71" s="34" t="e">
        <f t="shared" si="53"/>
        <v>#DIV/0!</v>
      </c>
      <c r="J71" s="13" t="e">
        <f>ROUND(('фонд начисленной заработной пла'!J71/'среднесписочная численность'!J71/12)*1000,1)</f>
        <v>#DIV/0!</v>
      </c>
      <c r="K71" s="34" t="e">
        <f t="shared" si="54"/>
        <v>#DIV/0!</v>
      </c>
      <c r="L71" s="13" t="e">
        <f>ROUND(('фонд начисленной заработной пла'!L71/'среднесписочная численность'!L71/12)*1000,1)</f>
        <v>#DIV/0!</v>
      </c>
      <c r="M71" s="34" t="e">
        <f t="shared" si="55"/>
        <v>#DIV/0!</v>
      </c>
      <c r="N71" s="13" t="e">
        <f>ROUND(('фонд начисленной заработной пла'!N71/'среднесписочная численность'!N71/12)*1000,1)</f>
        <v>#DIV/0!</v>
      </c>
      <c r="O71" s="34" t="e">
        <f t="shared" si="56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7.25" customHeight="1">
      <c r="A72" s="45" t="str">
        <f>'фонд начисленной заработной пла'!A72</f>
        <v>(наименование предприятия, организации)</v>
      </c>
      <c r="B72" s="13" t="e">
        <f>ROUND(('фонд начисленной заработной пла'!B72/'среднесписочная численность'!B72/12)*1000,1)</f>
        <v>#DIV/0!</v>
      </c>
      <c r="C72" s="13" t="e">
        <f>ROUND(('фонд начисленной заработной пла'!C72/'среднесписочная численность'!C72/12)*1000,1)</f>
        <v>#DIV/0!</v>
      </c>
      <c r="D72" s="34" t="e">
        <f t="shared" si="41"/>
        <v>#DIV/0!</v>
      </c>
      <c r="E72" s="13" t="e">
        <f>ROUND(('фонд начисленной заработной пла'!E72/'среднесписочная численность'!E72/3)*1000,1)</f>
        <v>#DIV/0!</v>
      </c>
      <c r="F72" s="13" t="e">
        <f>ROUND(('фонд начисленной заработной пла'!F72/'среднесписочная численность'!F72/3)*1000,1)</f>
        <v>#DIV/0!</v>
      </c>
      <c r="G72" s="34" t="e">
        <f t="shared" si="52"/>
        <v>#DIV/0!</v>
      </c>
      <c r="H72" s="13" t="e">
        <f>ROUND(('фонд начисленной заработной пла'!H72/'среднесписочная численность'!H72/12)*1000,1)</f>
        <v>#DIV/0!</v>
      </c>
      <c r="I72" s="34" t="e">
        <f t="shared" si="53"/>
        <v>#DIV/0!</v>
      </c>
      <c r="J72" s="13" t="e">
        <f>ROUND(('фонд начисленной заработной пла'!J72/'среднесписочная численность'!J72/12)*1000,1)</f>
        <v>#DIV/0!</v>
      </c>
      <c r="K72" s="34" t="e">
        <f t="shared" si="54"/>
        <v>#DIV/0!</v>
      </c>
      <c r="L72" s="13" t="e">
        <f>ROUND(('фонд начисленной заработной пла'!L72/'среднесписочная численность'!L72/12)*1000,1)</f>
        <v>#DIV/0!</v>
      </c>
      <c r="M72" s="34" t="e">
        <f t="shared" si="55"/>
        <v>#DIV/0!</v>
      </c>
      <c r="N72" s="13" t="e">
        <f>ROUND(('фонд начисленной заработной пла'!N72/'среднесписочная численность'!N72/12)*1000,1)</f>
        <v>#DIV/0!</v>
      </c>
      <c r="O72" s="34" t="e">
        <f t="shared" si="56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4.75">
      <c r="A73" s="57" t="s">
        <v>41</v>
      </c>
      <c r="B73" s="58" t="e">
        <f>ROUND(('фонд начисленной заработной пла'!B73/'среднесписочная численность'!B73/12)*1000,1)</f>
        <v>#DIV/0!</v>
      </c>
      <c r="C73" s="58" t="e">
        <f>ROUND(('фонд начисленной заработной пла'!C73/'среднесписочная численность'!C73/12)*1000,1)</f>
        <v>#DIV/0!</v>
      </c>
      <c r="D73" s="59" t="e">
        <f t="shared" si="41"/>
        <v>#DIV/0!</v>
      </c>
      <c r="E73" s="58" t="e">
        <f>ROUND(('фонд начисленной заработной пла'!E73/'среднесписочная численность'!E73/3)*1000,1)</f>
        <v>#DIV/0!</v>
      </c>
      <c r="F73" s="58" t="e">
        <f>ROUND(('фонд начисленной заработной пла'!F73/'среднесписочная численность'!F73/3)*1000,1)</f>
        <v>#DIV/0!</v>
      </c>
      <c r="G73" s="59" t="e">
        <f t="shared" si="52"/>
        <v>#DIV/0!</v>
      </c>
      <c r="H73" s="58" t="e">
        <f>ROUND(('фонд начисленной заработной пла'!H73/'среднесписочная численность'!H73/12)*1000,1)</f>
        <v>#DIV/0!</v>
      </c>
      <c r="I73" s="59" t="e">
        <f t="shared" si="53"/>
        <v>#DIV/0!</v>
      </c>
      <c r="J73" s="58" t="e">
        <f>ROUND(('фонд начисленной заработной пла'!J73/'среднесписочная численность'!J73/12)*1000,1)</f>
        <v>#DIV/0!</v>
      </c>
      <c r="K73" s="59" t="e">
        <f t="shared" si="54"/>
        <v>#DIV/0!</v>
      </c>
      <c r="L73" s="58" t="e">
        <f>ROUND(('фонд начисленной заработной пла'!L73/'среднесписочная численность'!L73/12)*1000,1)</f>
        <v>#DIV/0!</v>
      </c>
      <c r="M73" s="59" t="e">
        <f t="shared" si="55"/>
        <v>#DIV/0!</v>
      </c>
      <c r="N73" s="58" t="e">
        <f>ROUND(('фонд начисленной заработной пла'!N73/'среднесписочная численность'!N73/12)*1000,1)</f>
        <v>#DIV/0!</v>
      </c>
      <c r="O73" s="59" t="e">
        <f t="shared" si="56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customHeight="1">
      <c r="A74" s="45" t="str">
        <f>'фонд начисленной заработной пла'!A74</f>
        <v xml:space="preserve">  - производство электрического оборудования</v>
      </c>
      <c r="B74" s="13" t="e">
        <f>ROUND(('фонд начисленной заработной пла'!B74/'среднесписочная численность'!B74/12)*1000,1)</f>
        <v>#DIV/0!</v>
      </c>
      <c r="C74" s="13" t="e">
        <f>ROUND(('фонд начисленной заработной пла'!C74/'среднесписочная численность'!C74/12)*1000,1)</f>
        <v>#DIV/0!</v>
      </c>
      <c r="D74" s="34" t="e">
        <f t="shared" si="41"/>
        <v>#DIV/0!</v>
      </c>
      <c r="E74" s="13" t="e">
        <f>ROUND(('фонд начисленной заработной пла'!E74/'среднесписочная численность'!E74/3)*1000,1)</f>
        <v>#DIV/0!</v>
      </c>
      <c r="F74" s="13" t="e">
        <f>ROUND(('фонд начисленной заработной пла'!F74/'среднесписочная численность'!F74/3)*1000,1)</f>
        <v>#DIV/0!</v>
      </c>
      <c r="G74" s="34" t="e">
        <f t="shared" si="52"/>
        <v>#DIV/0!</v>
      </c>
      <c r="H74" s="13" t="e">
        <f>ROUND(('фонд начисленной заработной пла'!H74/'среднесписочная численность'!H74/12)*1000,1)</f>
        <v>#DIV/0!</v>
      </c>
      <c r="I74" s="34" t="e">
        <f t="shared" si="53"/>
        <v>#DIV/0!</v>
      </c>
      <c r="J74" s="13" t="e">
        <f>ROUND(('фонд начисленной заработной пла'!J74/'среднесписочная численность'!J74/12)*1000,1)</f>
        <v>#DIV/0!</v>
      </c>
      <c r="K74" s="34" t="e">
        <f t="shared" si="54"/>
        <v>#DIV/0!</v>
      </c>
      <c r="L74" s="13" t="e">
        <f>ROUND(('фонд начисленной заработной пла'!L74/'среднесписочная численность'!L74/12)*1000,1)</f>
        <v>#DIV/0!</v>
      </c>
      <c r="M74" s="34" t="e">
        <f t="shared" si="55"/>
        <v>#DIV/0!</v>
      </c>
      <c r="N74" s="13" t="e">
        <f>ROUND(('фонд начисленной заработной пла'!N74/'среднесписочная численность'!N74/12)*1000,1)</f>
        <v>#DIV/0!</v>
      </c>
      <c r="O74" s="34" t="e">
        <f t="shared" si="56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customHeight="1">
      <c r="A75" s="45" t="str">
        <f>'фонд начисленной заработной пла'!A75</f>
        <v>(наименование предприятия, организации)</v>
      </c>
      <c r="B75" s="13" t="e">
        <f>ROUND(('фонд начисленной заработной пла'!B75/'среднесписочная численность'!B75/12)*1000,1)</f>
        <v>#DIV/0!</v>
      </c>
      <c r="C75" s="13" t="e">
        <f>ROUND(('фонд начисленной заработной пла'!C75/'среднесписочная численность'!C75/12)*1000,1)</f>
        <v>#DIV/0!</v>
      </c>
      <c r="D75" s="34" t="e">
        <f t="shared" si="41"/>
        <v>#DIV/0!</v>
      </c>
      <c r="E75" s="13" t="e">
        <f>ROUND(('фонд начисленной заработной пла'!E75/'среднесписочная численность'!E75/3)*1000,1)</f>
        <v>#DIV/0!</v>
      </c>
      <c r="F75" s="13" t="e">
        <f>ROUND(('фонд начисленной заработной пла'!F75/'среднесписочная численность'!F75/3)*1000,1)</f>
        <v>#DIV/0!</v>
      </c>
      <c r="G75" s="34" t="e">
        <f t="shared" si="52"/>
        <v>#DIV/0!</v>
      </c>
      <c r="H75" s="13" t="e">
        <f>ROUND(('фонд начисленной заработной пла'!H75/'среднесписочная численность'!H75/12)*1000,1)</f>
        <v>#DIV/0!</v>
      </c>
      <c r="I75" s="34" t="e">
        <f t="shared" si="53"/>
        <v>#DIV/0!</v>
      </c>
      <c r="J75" s="13" t="e">
        <f>ROUND(('фонд начисленной заработной пла'!J75/'среднесписочная численность'!J75/12)*1000,1)</f>
        <v>#DIV/0!</v>
      </c>
      <c r="K75" s="34" t="e">
        <f t="shared" si="54"/>
        <v>#DIV/0!</v>
      </c>
      <c r="L75" s="13" t="e">
        <f>ROUND(('фонд начисленной заработной пла'!L75/'среднесписочная численность'!L75/12)*1000,1)</f>
        <v>#DIV/0!</v>
      </c>
      <c r="M75" s="34" t="e">
        <f t="shared" si="55"/>
        <v>#DIV/0!</v>
      </c>
      <c r="N75" s="13" t="e">
        <f>ROUND(('фонд начисленной заработной пла'!N75/'среднесписочная численность'!N75/12)*1000,1)</f>
        <v>#DIV/0!</v>
      </c>
      <c r="O75" s="34" t="e">
        <f t="shared" si="56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27" customHeight="1">
      <c r="A76" s="57" t="s">
        <v>42</v>
      </c>
      <c r="B76" s="58" t="e">
        <f>ROUND(('фонд начисленной заработной пла'!B76/'среднесписочная численность'!B76/12)*1000,1)</f>
        <v>#DIV/0!</v>
      </c>
      <c r="C76" s="58" t="e">
        <f>ROUND(('фонд начисленной заработной пла'!C76/'среднесписочная численность'!C76/12)*1000,1)</f>
        <v>#DIV/0!</v>
      </c>
      <c r="D76" s="59" t="e">
        <f t="shared" si="41"/>
        <v>#DIV/0!</v>
      </c>
      <c r="E76" s="58" t="e">
        <f>ROUND(('фонд начисленной заработной пла'!E76/'среднесписочная численность'!E76/3)*1000,1)</f>
        <v>#DIV/0!</v>
      </c>
      <c r="F76" s="58" t="e">
        <f>ROUND(('фонд начисленной заработной пла'!F76/'среднесписочная численность'!F76/3)*1000,1)</f>
        <v>#DIV/0!</v>
      </c>
      <c r="G76" s="59" t="e">
        <f t="shared" si="52"/>
        <v>#DIV/0!</v>
      </c>
      <c r="H76" s="58" t="e">
        <f>ROUND(('фонд начисленной заработной пла'!H76/'среднесписочная численность'!H76/12)*1000,1)</f>
        <v>#DIV/0!</v>
      </c>
      <c r="I76" s="59" t="e">
        <f t="shared" si="53"/>
        <v>#DIV/0!</v>
      </c>
      <c r="J76" s="58" t="e">
        <f>ROUND(('фонд начисленной заработной пла'!J76/'среднесписочная численность'!J76/12)*1000,1)</f>
        <v>#DIV/0!</v>
      </c>
      <c r="K76" s="59" t="e">
        <f t="shared" si="54"/>
        <v>#DIV/0!</v>
      </c>
      <c r="L76" s="58" t="e">
        <f>ROUND(('фонд начисленной заработной пла'!L76/'среднесписочная численность'!L76/12)*1000,1)</f>
        <v>#DIV/0!</v>
      </c>
      <c r="M76" s="59" t="e">
        <f t="shared" si="55"/>
        <v>#DIV/0!</v>
      </c>
      <c r="N76" s="58" t="e">
        <f>ROUND(('фонд начисленной заработной пла'!N76/'среднесписочная численность'!N76/12)*1000,1)</f>
        <v>#DIV/0!</v>
      </c>
      <c r="O76" s="59" t="e">
        <f t="shared" si="56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45" t="str">
        <f>'фонд начисленной заработной пла'!A77</f>
        <v xml:space="preserve">  - производство машин и оборудования, не включенных в другие группировки</v>
      </c>
      <c r="B77" s="13" t="e">
        <f>ROUND(('фонд начисленной заработной пла'!B77/'среднесписочная численность'!B77/12)*1000,1)</f>
        <v>#DIV/0!</v>
      </c>
      <c r="C77" s="13" t="e">
        <f>ROUND(('фонд начисленной заработной пла'!C77/'среднесписочная численность'!C77/12)*1000,1)</f>
        <v>#DIV/0!</v>
      </c>
      <c r="D77" s="34" t="e">
        <f t="shared" si="41"/>
        <v>#DIV/0!</v>
      </c>
      <c r="E77" s="13" t="e">
        <f>ROUND(('фонд начисленной заработной пла'!E77/'среднесписочная численность'!E77/3)*1000,1)</f>
        <v>#DIV/0!</v>
      </c>
      <c r="F77" s="13" t="e">
        <f>ROUND(('фонд начисленной заработной пла'!F77/'среднесписочная численность'!F77/3)*1000,1)</f>
        <v>#DIV/0!</v>
      </c>
      <c r="G77" s="34" t="e">
        <f t="shared" si="52"/>
        <v>#DIV/0!</v>
      </c>
      <c r="H77" s="13" t="e">
        <f>ROUND(('фонд начисленной заработной пла'!H77/'среднесписочная численность'!H77/12)*1000,1)</f>
        <v>#DIV/0!</v>
      </c>
      <c r="I77" s="34" t="e">
        <f t="shared" si="53"/>
        <v>#DIV/0!</v>
      </c>
      <c r="J77" s="13" t="e">
        <f>ROUND(('фонд начисленной заработной пла'!J77/'среднесписочная численность'!J77/12)*1000,1)</f>
        <v>#DIV/0!</v>
      </c>
      <c r="K77" s="34" t="e">
        <f t="shared" si="54"/>
        <v>#DIV/0!</v>
      </c>
      <c r="L77" s="13" t="e">
        <f>ROUND(('фонд начисленной заработной пла'!L77/'среднесписочная численность'!L77/12)*1000,1)</f>
        <v>#DIV/0!</v>
      </c>
      <c r="M77" s="34" t="e">
        <f t="shared" si="55"/>
        <v>#DIV/0!</v>
      </c>
      <c r="N77" s="13" t="e">
        <f>ROUND(('фонд начисленной заработной пла'!N77/'среднесписочная численность'!N77/12)*1000,1)</f>
        <v>#DIV/0!</v>
      </c>
      <c r="O77" s="34" t="e">
        <f t="shared" si="56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6.5" customHeight="1">
      <c r="A78" s="45" t="str">
        <f>'фонд начисленной заработной пла'!A78</f>
        <v>(наименование предприятия, организации)</v>
      </c>
      <c r="B78" s="13" t="e">
        <f>ROUND(('фонд начисленной заработной пла'!B78/'среднесписочная численность'!B78/12)*1000,1)</f>
        <v>#DIV/0!</v>
      </c>
      <c r="C78" s="13" t="e">
        <f>ROUND(('фонд начисленной заработной пла'!C78/'среднесписочная численность'!C78/12)*1000,1)</f>
        <v>#DIV/0!</v>
      </c>
      <c r="D78" s="34" t="e">
        <f t="shared" si="41"/>
        <v>#DIV/0!</v>
      </c>
      <c r="E78" s="13" t="e">
        <f>ROUND(('фонд начисленной заработной пла'!E78/'среднесписочная численность'!E78/3)*1000,1)</f>
        <v>#DIV/0!</v>
      </c>
      <c r="F78" s="13" t="e">
        <f>ROUND(('фонд начисленной заработной пла'!F78/'среднесписочная численность'!F78/3)*1000,1)</f>
        <v>#DIV/0!</v>
      </c>
      <c r="G78" s="34" t="e">
        <f t="shared" si="52"/>
        <v>#DIV/0!</v>
      </c>
      <c r="H78" s="13" t="e">
        <f>ROUND(('фонд начисленной заработной пла'!H78/'среднесписочная численность'!H78/12)*1000,1)</f>
        <v>#DIV/0!</v>
      </c>
      <c r="I78" s="34" t="e">
        <f t="shared" si="53"/>
        <v>#DIV/0!</v>
      </c>
      <c r="J78" s="13" t="e">
        <f>ROUND(('фонд начисленной заработной пла'!J78/'среднесписочная численность'!J78/12)*1000,1)</f>
        <v>#DIV/0!</v>
      </c>
      <c r="K78" s="34" t="e">
        <f t="shared" si="54"/>
        <v>#DIV/0!</v>
      </c>
      <c r="L78" s="13" t="e">
        <f>ROUND(('фонд начисленной заработной пла'!L78/'среднесписочная численность'!L78/12)*1000,1)</f>
        <v>#DIV/0!</v>
      </c>
      <c r="M78" s="34" t="e">
        <f t="shared" si="55"/>
        <v>#DIV/0!</v>
      </c>
      <c r="N78" s="13" t="e">
        <f>ROUND(('фонд начисленной заработной пла'!N78/'среднесписочная численность'!N78/12)*1000,1)</f>
        <v>#DIV/0!</v>
      </c>
      <c r="O78" s="34" t="e">
        <f t="shared" si="56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0" customHeight="1">
      <c r="A79" s="57" t="s">
        <v>43</v>
      </c>
      <c r="B79" s="58" t="e">
        <f>ROUND(('фонд начисленной заработной пла'!B79/'среднесписочная численность'!B79/12)*1000,1)</f>
        <v>#DIV/0!</v>
      </c>
      <c r="C79" s="58" t="e">
        <f>ROUND(('фонд начисленной заработной пла'!C79/'среднесписочная численность'!C79/12)*1000,1)</f>
        <v>#DIV/0!</v>
      </c>
      <c r="D79" s="59" t="e">
        <f t="shared" si="41"/>
        <v>#DIV/0!</v>
      </c>
      <c r="E79" s="58" t="e">
        <f>ROUND(('фонд начисленной заработной пла'!E79/'среднесписочная численность'!E79/3)*1000,1)</f>
        <v>#DIV/0!</v>
      </c>
      <c r="F79" s="58" t="e">
        <f>ROUND(('фонд начисленной заработной пла'!F79/'среднесписочная численность'!F79/3)*1000,1)</f>
        <v>#DIV/0!</v>
      </c>
      <c r="G79" s="59" t="e">
        <f t="shared" si="52"/>
        <v>#DIV/0!</v>
      </c>
      <c r="H79" s="58" t="e">
        <f>ROUND(('фонд начисленной заработной пла'!H79/'среднесписочная численность'!H79/12)*1000,1)</f>
        <v>#DIV/0!</v>
      </c>
      <c r="I79" s="59" t="e">
        <f t="shared" si="53"/>
        <v>#DIV/0!</v>
      </c>
      <c r="J79" s="58" t="e">
        <f>ROUND(('фонд начисленной заработной пла'!J79/'среднесписочная численность'!J79/12)*1000,1)</f>
        <v>#DIV/0!</v>
      </c>
      <c r="K79" s="59" t="e">
        <f t="shared" si="54"/>
        <v>#DIV/0!</v>
      </c>
      <c r="L79" s="58" t="e">
        <f>ROUND(('фонд начисленной заработной пла'!L79/'среднесписочная численность'!L79/12)*1000,1)</f>
        <v>#DIV/0!</v>
      </c>
      <c r="M79" s="59" t="e">
        <f t="shared" si="55"/>
        <v>#DIV/0!</v>
      </c>
      <c r="N79" s="58" t="e">
        <f>ROUND(('фонд начисленной заработной пла'!N79/'среднесписочная численность'!N79/12)*1000,1)</f>
        <v>#DIV/0!</v>
      </c>
      <c r="O79" s="59" t="e">
        <f t="shared" si="56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>
      <c r="A80" s="45" t="str">
        <f>'фонд начисленной заработной пла'!A80</f>
        <v xml:space="preserve">  - производство автотранспортных средств, прицепов и полуприцепов</v>
      </c>
      <c r="B80" s="13" t="e">
        <f>ROUND(('фонд начисленной заработной пла'!B80/'среднесписочная численность'!B80/12)*1000,1)</f>
        <v>#DIV/0!</v>
      </c>
      <c r="C80" s="13" t="e">
        <f>ROUND(('фонд начисленной заработной пла'!C80/'среднесписочная численность'!C80/12)*1000,1)</f>
        <v>#DIV/0!</v>
      </c>
      <c r="D80" s="34" t="e">
        <f t="shared" si="41"/>
        <v>#DIV/0!</v>
      </c>
      <c r="E80" s="13" t="e">
        <f>ROUND(('фонд начисленной заработной пла'!E80/'среднесписочная численность'!E80/3)*1000,1)</f>
        <v>#DIV/0!</v>
      </c>
      <c r="F80" s="13" t="e">
        <f>ROUND(('фонд начисленной заработной пла'!F80/'среднесписочная численность'!F80/3)*1000,1)</f>
        <v>#DIV/0!</v>
      </c>
      <c r="G80" s="34" t="e">
        <f t="shared" si="52"/>
        <v>#DIV/0!</v>
      </c>
      <c r="H80" s="13" t="e">
        <f>ROUND(('фонд начисленной заработной пла'!H80/'среднесписочная численность'!H80/12)*1000,1)</f>
        <v>#DIV/0!</v>
      </c>
      <c r="I80" s="34" t="e">
        <f t="shared" si="53"/>
        <v>#DIV/0!</v>
      </c>
      <c r="J80" s="13" t="e">
        <f>ROUND(('фонд начисленной заработной пла'!J80/'среднесписочная численность'!J80/12)*1000,1)</f>
        <v>#DIV/0!</v>
      </c>
      <c r="K80" s="34" t="e">
        <f t="shared" si="54"/>
        <v>#DIV/0!</v>
      </c>
      <c r="L80" s="13" t="e">
        <f>ROUND(('фонд начисленной заработной пла'!L80/'среднесписочная численность'!L80/12)*1000,1)</f>
        <v>#DIV/0!</v>
      </c>
      <c r="M80" s="34" t="e">
        <f t="shared" si="55"/>
        <v>#DIV/0!</v>
      </c>
      <c r="N80" s="13" t="e">
        <f>ROUND(('фонд начисленной заработной пла'!N80/'среднесписочная численность'!N80/12)*1000,1)</f>
        <v>#DIV/0!</v>
      </c>
      <c r="O80" s="34" t="e">
        <f t="shared" si="56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" customHeight="1">
      <c r="A81" s="45" t="str">
        <f>'фонд начисленной заработной пла'!A81</f>
        <v>(наименование предприятия, организации)</v>
      </c>
      <c r="B81" s="13" t="e">
        <f>ROUND(('фонд начисленной заработной пла'!B81/'среднесписочная численность'!B81/12)*1000,1)</f>
        <v>#DIV/0!</v>
      </c>
      <c r="C81" s="13" t="e">
        <f>ROUND(('фонд начисленной заработной пла'!C81/'среднесписочная численность'!C81/12)*1000,1)</f>
        <v>#DIV/0!</v>
      </c>
      <c r="D81" s="34" t="e">
        <f t="shared" si="41"/>
        <v>#DIV/0!</v>
      </c>
      <c r="E81" s="13" t="e">
        <f>ROUND(('фонд начисленной заработной пла'!E81/'среднесписочная численность'!E81/3)*1000,1)</f>
        <v>#DIV/0!</v>
      </c>
      <c r="F81" s="13" t="e">
        <f>ROUND(('фонд начисленной заработной пла'!F81/'среднесписочная численность'!F81/3)*1000,1)</f>
        <v>#DIV/0!</v>
      </c>
      <c r="G81" s="34" t="e">
        <f t="shared" si="52"/>
        <v>#DIV/0!</v>
      </c>
      <c r="H81" s="13" t="e">
        <f>ROUND(('фонд начисленной заработной пла'!H81/'среднесписочная численность'!H81/12)*1000,1)</f>
        <v>#DIV/0!</v>
      </c>
      <c r="I81" s="34" t="e">
        <f t="shared" si="53"/>
        <v>#DIV/0!</v>
      </c>
      <c r="J81" s="13" t="e">
        <f>ROUND(('фонд начисленной заработной пла'!J81/'среднесписочная численность'!J81/12)*1000,1)</f>
        <v>#DIV/0!</v>
      </c>
      <c r="K81" s="34" t="e">
        <f t="shared" si="54"/>
        <v>#DIV/0!</v>
      </c>
      <c r="L81" s="13" t="e">
        <f>ROUND(('фонд начисленной заработной пла'!L81/'среднесписочная численность'!L81/12)*1000,1)</f>
        <v>#DIV/0!</v>
      </c>
      <c r="M81" s="34" t="e">
        <f t="shared" si="55"/>
        <v>#DIV/0!</v>
      </c>
      <c r="N81" s="13" t="e">
        <f>ROUND(('фонд начисленной заработной пла'!N81/'среднесписочная численность'!N81/12)*1000,1)</f>
        <v>#DIV/0!</v>
      </c>
      <c r="O81" s="34" t="e">
        <f t="shared" si="56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4.75">
      <c r="A82" s="57" t="s">
        <v>44</v>
      </c>
      <c r="B82" s="58" t="e">
        <f>ROUND(('фонд начисленной заработной пла'!B82/'среднесписочная численность'!B82/12)*1000,1)</f>
        <v>#DIV/0!</v>
      </c>
      <c r="C82" s="58" t="e">
        <f>ROUND(('фонд начисленной заработной пла'!C82/'среднесписочная численность'!C82/12)*1000,1)</f>
        <v>#DIV/0!</v>
      </c>
      <c r="D82" s="59" t="e">
        <f t="shared" si="41"/>
        <v>#DIV/0!</v>
      </c>
      <c r="E82" s="58" t="e">
        <f>ROUND(('фонд начисленной заработной пла'!E82/'среднесписочная численность'!E82/3)*1000,1)</f>
        <v>#DIV/0!</v>
      </c>
      <c r="F82" s="58" t="e">
        <f>ROUND(('фонд начисленной заработной пла'!F82/'среднесписочная численность'!F82/3)*1000,1)</f>
        <v>#DIV/0!</v>
      </c>
      <c r="G82" s="59" t="e">
        <f t="shared" si="52"/>
        <v>#DIV/0!</v>
      </c>
      <c r="H82" s="58" t="e">
        <f>ROUND(('фонд начисленной заработной пла'!H82/'среднесписочная численность'!H82/12)*1000,1)</f>
        <v>#DIV/0!</v>
      </c>
      <c r="I82" s="59" t="e">
        <f t="shared" si="53"/>
        <v>#DIV/0!</v>
      </c>
      <c r="J82" s="58" t="e">
        <f>ROUND(('фонд начисленной заработной пла'!J82/'среднесписочная численность'!J82/12)*1000,1)</f>
        <v>#DIV/0!</v>
      </c>
      <c r="K82" s="59" t="e">
        <f t="shared" si="54"/>
        <v>#DIV/0!</v>
      </c>
      <c r="L82" s="58" t="e">
        <f>ROUND(('фонд начисленной заработной пла'!L82/'среднесписочная численность'!L82/12)*1000,1)</f>
        <v>#DIV/0!</v>
      </c>
      <c r="M82" s="59" t="e">
        <f t="shared" si="55"/>
        <v>#DIV/0!</v>
      </c>
      <c r="N82" s="58" t="e">
        <f>ROUND(('фонд начисленной заработной пла'!N82/'среднесписочная численность'!N82/12)*1000,1)</f>
        <v>#DIV/0!</v>
      </c>
      <c r="O82" s="59" t="e">
        <f t="shared" si="56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" customHeight="1">
      <c r="A83" s="45" t="str">
        <f>'фонд начисленной заработной пла'!A83</f>
        <v xml:space="preserve">  - производство прочих транспортных средств и оборудования</v>
      </c>
      <c r="B83" s="13" t="e">
        <f>ROUND(('фонд начисленной заработной пла'!B83/'среднесписочная численность'!B83/12)*1000,1)</f>
        <v>#DIV/0!</v>
      </c>
      <c r="C83" s="13" t="e">
        <f>ROUND(('фонд начисленной заработной пла'!C83/'среднесписочная численность'!C83/12)*1000,1)</f>
        <v>#DIV/0!</v>
      </c>
      <c r="D83" s="34" t="e">
        <f t="shared" si="41"/>
        <v>#DIV/0!</v>
      </c>
      <c r="E83" s="13" t="e">
        <f>ROUND(('фонд начисленной заработной пла'!E83/'среднесписочная численность'!E83/3)*1000,1)</f>
        <v>#DIV/0!</v>
      </c>
      <c r="F83" s="13" t="e">
        <f>ROUND(('фонд начисленной заработной пла'!F83/'среднесписочная численность'!F83/3)*1000,1)</f>
        <v>#DIV/0!</v>
      </c>
      <c r="G83" s="34" t="e">
        <f t="shared" si="52"/>
        <v>#DIV/0!</v>
      </c>
      <c r="H83" s="13" t="e">
        <f>ROUND(('фонд начисленной заработной пла'!H83/'среднесписочная численность'!H83/12)*1000,1)</f>
        <v>#DIV/0!</v>
      </c>
      <c r="I83" s="34" t="e">
        <f t="shared" si="53"/>
        <v>#DIV/0!</v>
      </c>
      <c r="J83" s="13" t="e">
        <f>ROUND(('фонд начисленной заработной пла'!J83/'среднесписочная численность'!J83/12)*1000,1)</f>
        <v>#DIV/0!</v>
      </c>
      <c r="K83" s="34" t="e">
        <f t="shared" si="54"/>
        <v>#DIV/0!</v>
      </c>
      <c r="L83" s="13" t="e">
        <f>ROUND(('фонд начисленной заработной пла'!L83/'среднесписочная численность'!L83/12)*1000,1)</f>
        <v>#DIV/0!</v>
      </c>
      <c r="M83" s="34" t="e">
        <f t="shared" si="55"/>
        <v>#DIV/0!</v>
      </c>
      <c r="N83" s="13" t="e">
        <f>ROUND(('фонд начисленной заработной пла'!N83/'среднесписочная численность'!N83/12)*1000,1)</f>
        <v>#DIV/0!</v>
      </c>
      <c r="O83" s="34" t="e">
        <f t="shared" si="56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45" t="str">
        <f>'фонд начисленной заработной пла'!A84</f>
        <v>(наименование предприятия, организации)</v>
      </c>
      <c r="B84" s="13" t="e">
        <f>ROUND(('фонд начисленной заработной пла'!B84/'среднесписочная численность'!B84/12)*1000,1)</f>
        <v>#DIV/0!</v>
      </c>
      <c r="C84" s="13" t="e">
        <f>ROUND(('фонд начисленной заработной пла'!C84/'среднесписочная численность'!C84/12)*1000,1)</f>
        <v>#DIV/0!</v>
      </c>
      <c r="D84" s="34" t="e">
        <f t="shared" si="41"/>
        <v>#DIV/0!</v>
      </c>
      <c r="E84" s="13" t="e">
        <f>ROUND(('фонд начисленной заработной пла'!E84/'среднесписочная численность'!E84/3)*1000,1)</f>
        <v>#DIV/0!</v>
      </c>
      <c r="F84" s="13" t="e">
        <f>ROUND(('фонд начисленной заработной пла'!F84/'среднесписочная численность'!F84/3)*1000,1)</f>
        <v>#DIV/0!</v>
      </c>
      <c r="G84" s="34" t="e">
        <f t="shared" si="52"/>
        <v>#DIV/0!</v>
      </c>
      <c r="H84" s="13" t="e">
        <f>ROUND(('фонд начисленной заработной пла'!H84/'среднесписочная численность'!H84/12)*1000,1)</f>
        <v>#DIV/0!</v>
      </c>
      <c r="I84" s="34" t="e">
        <f t="shared" si="53"/>
        <v>#DIV/0!</v>
      </c>
      <c r="J84" s="13" t="e">
        <f>ROUND(('фонд начисленной заработной пла'!J84/'среднесписочная численность'!J84/12)*1000,1)</f>
        <v>#DIV/0!</v>
      </c>
      <c r="K84" s="34" t="e">
        <f t="shared" si="54"/>
        <v>#DIV/0!</v>
      </c>
      <c r="L84" s="13" t="e">
        <f>ROUND(('фонд начисленной заработной пла'!L84/'среднесписочная численность'!L84/12)*1000,1)</f>
        <v>#DIV/0!</v>
      </c>
      <c r="M84" s="34" t="e">
        <f t="shared" si="55"/>
        <v>#DIV/0!</v>
      </c>
      <c r="N84" s="13" t="e">
        <f>ROUND(('фонд начисленной заработной пла'!N84/'среднесписочная численность'!N84/12)*1000,1)</f>
        <v>#DIV/0!</v>
      </c>
      <c r="O84" s="34" t="e">
        <f t="shared" si="56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>
      <c r="A85" s="57" t="s">
        <v>45</v>
      </c>
      <c r="B85" s="58" t="e">
        <f>ROUND(('фонд начисленной заработной пла'!B85/'среднесписочная численность'!B85/12)*1000,1)</f>
        <v>#DIV/0!</v>
      </c>
      <c r="C85" s="58" t="e">
        <f>ROUND(('фонд начисленной заработной пла'!C85/'среднесписочная численность'!C85/12)*1000,1)</f>
        <v>#DIV/0!</v>
      </c>
      <c r="D85" s="59" t="e">
        <f t="shared" si="41"/>
        <v>#DIV/0!</v>
      </c>
      <c r="E85" s="58" t="e">
        <f>ROUND(('фонд начисленной заработной пла'!E85/'среднесписочная численность'!E85/3)*1000,1)</f>
        <v>#DIV/0!</v>
      </c>
      <c r="F85" s="58" t="e">
        <f>ROUND(('фонд начисленной заработной пла'!F85/'среднесписочная численность'!F85/3)*1000,1)</f>
        <v>#DIV/0!</v>
      </c>
      <c r="G85" s="59" t="e">
        <f t="shared" si="52"/>
        <v>#DIV/0!</v>
      </c>
      <c r="H85" s="58" t="e">
        <f>ROUND(('фонд начисленной заработной пла'!H85/'среднесписочная численность'!H85/12)*1000,1)</f>
        <v>#DIV/0!</v>
      </c>
      <c r="I85" s="59" t="e">
        <f t="shared" si="53"/>
        <v>#DIV/0!</v>
      </c>
      <c r="J85" s="58" t="e">
        <f>ROUND(('фонд начисленной заработной пла'!J85/'среднесписочная численность'!J85/12)*1000,1)</f>
        <v>#DIV/0!</v>
      </c>
      <c r="K85" s="59" t="e">
        <f t="shared" si="54"/>
        <v>#DIV/0!</v>
      </c>
      <c r="L85" s="58" t="e">
        <f>ROUND(('фонд начисленной заработной пла'!L85/'среднесписочная численность'!L85/12)*1000,1)</f>
        <v>#DIV/0!</v>
      </c>
      <c r="M85" s="59" t="e">
        <f t="shared" si="55"/>
        <v>#DIV/0!</v>
      </c>
      <c r="N85" s="58" t="e">
        <f>ROUND(('фонд начисленной заработной пла'!N85/'среднесписочная численность'!N85/12)*1000,1)</f>
        <v>#DIV/0!</v>
      </c>
      <c r="O85" s="59" t="e">
        <f t="shared" si="56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.75" customHeight="1">
      <c r="A86" s="45" t="str">
        <f>'фонд начисленной заработной пла'!A86</f>
        <v xml:space="preserve">  - производство мебели</v>
      </c>
      <c r="B86" s="13" t="e">
        <f>ROUND(('фонд начисленной заработной пла'!B86/'среднесписочная численность'!B86/12)*1000,1)</f>
        <v>#DIV/0!</v>
      </c>
      <c r="C86" s="13" t="e">
        <f>ROUND(('фонд начисленной заработной пла'!C86/'среднесписочная численность'!C86/12)*1000,1)</f>
        <v>#DIV/0!</v>
      </c>
      <c r="D86" s="34" t="e">
        <f t="shared" si="41"/>
        <v>#DIV/0!</v>
      </c>
      <c r="E86" s="13" t="e">
        <f>ROUND(('фонд начисленной заработной пла'!E86/'среднесписочная численность'!E86/3)*1000,1)</f>
        <v>#DIV/0!</v>
      </c>
      <c r="F86" s="13" t="e">
        <f>ROUND(('фонд начисленной заработной пла'!F86/'среднесписочная численность'!F86/3)*1000,1)</f>
        <v>#DIV/0!</v>
      </c>
      <c r="G86" s="34" t="e">
        <f t="shared" si="52"/>
        <v>#DIV/0!</v>
      </c>
      <c r="H86" s="13" t="e">
        <f>ROUND(('фонд начисленной заработной пла'!H86/'среднесписочная численность'!H86/12)*1000,1)</f>
        <v>#DIV/0!</v>
      </c>
      <c r="I86" s="34" t="e">
        <f t="shared" si="53"/>
        <v>#DIV/0!</v>
      </c>
      <c r="J86" s="13" t="e">
        <f>ROUND(('фонд начисленной заработной пла'!J86/'среднесписочная численность'!J86/12)*1000,1)</f>
        <v>#DIV/0!</v>
      </c>
      <c r="K86" s="34" t="e">
        <f t="shared" si="54"/>
        <v>#DIV/0!</v>
      </c>
      <c r="L86" s="13" t="e">
        <f>ROUND(('фонд начисленной заработной пла'!L86/'среднесписочная численность'!L86/12)*1000,1)</f>
        <v>#DIV/0!</v>
      </c>
      <c r="M86" s="34" t="e">
        <f t="shared" si="55"/>
        <v>#DIV/0!</v>
      </c>
      <c r="N86" s="13" t="e">
        <f>ROUND(('фонд начисленной заработной пла'!N86/'среднесписочная численность'!N86/12)*1000,1)</f>
        <v>#DIV/0!</v>
      </c>
      <c r="O86" s="34" t="e">
        <f t="shared" si="56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6.5" customHeight="1">
      <c r="A87" s="45" t="str">
        <f>'фонд начисленной заработной пла'!A87</f>
        <v>(наименование предприятия, организации)</v>
      </c>
      <c r="B87" s="13" t="e">
        <f>ROUND(('фонд начисленной заработной пла'!B87/'среднесписочная численность'!B87/12)*1000,1)</f>
        <v>#DIV/0!</v>
      </c>
      <c r="C87" s="13" t="e">
        <f>ROUND(('фонд начисленной заработной пла'!C87/'среднесписочная численность'!C87/12)*1000,1)</f>
        <v>#DIV/0!</v>
      </c>
      <c r="D87" s="34" t="e">
        <f t="shared" si="41"/>
        <v>#DIV/0!</v>
      </c>
      <c r="E87" s="13" t="e">
        <f>ROUND(('фонд начисленной заработной пла'!E87/'среднесписочная численность'!E87/3)*1000,1)</f>
        <v>#DIV/0!</v>
      </c>
      <c r="F87" s="13" t="e">
        <f>ROUND(('фонд начисленной заработной пла'!F87/'среднесписочная численность'!F87/3)*1000,1)</f>
        <v>#DIV/0!</v>
      </c>
      <c r="G87" s="34" t="e">
        <f t="shared" si="52"/>
        <v>#DIV/0!</v>
      </c>
      <c r="H87" s="13" t="e">
        <f>ROUND(('фонд начисленной заработной пла'!H87/'среднесписочная численность'!H87/12)*1000,1)</f>
        <v>#DIV/0!</v>
      </c>
      <c r="I87" s="34" t="e">
        <f t="shared" si="53"/>
        <v>#DIV/0!</v>
      </c>
      <c r="J87" s="13" t="e">
        <f>ROUND(('фонд начисленной заработной пла'!J87/'среднесписочная численность'!J87/12)*1000,1)</f>
        <v>#DIV/0!</v>
      </c>
      <c r="K87" s="34" t="e">
        <f t="shared" si="54"/>
        <v>#DIV/0!</v>
      </c>
      <c r="L87" s="13" t="e">
        <f>ROUND(('фонд начисленной заработной пла'!L87/'среднесписочная численность'!L87/12)*1000,1)</f>
        <v>#DIV/0!</v>
      </c>
      <c r="M87" s="34" t="e">
        <f t="shared" si="55"/>
        <v>#DIV/0!</v>
      </c>
      <c r="N87" s="13" t="e">
        <f>ROUND(('фонд начисленной заработной пла'!N87/'среднесписочная численность'!N87/12)*1000,1)</f>
        <v>#DIV/0!</v>
      </c>
      <c r="O87" s="34" t="e">
        <f t="shared" si="56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>
      <c r="A88" s="57" t="s">
        <v>46</v>
      </c>
      <c r="B88" s="58" t="e">
        <f>ROUND(('фонд начисленной заработной пла'!B88/'среднесписочная численность'!B88/12)*1000,1)</f>
        <v>#DIV/0!</v>
      </c>
      <c r="C88" s="58" t="e">
        <f>ROUND(('фонд начисленной заработной пла'!C88/'среднесписочная численность'!C88/12)*1000,1)</f>
        <v>#DIV/0!</v>
      </c>
      <c r="D88" s="59" t="e">
        <f t="shared" si="41"/>
        <v>#DIV/0!</v>
      </c>
      <c r="E88" s="58" t="e">
        <f>ROUND(('фонд начисленной заработной пла'!E88/'среднесписочная численность'!E88/3)*1000,1)</f>
        <v>#DIV/0!</v>
      </c>
      <c r="F88" s="58" t="e">
        <f>ROUND(('фонд начисленной заработной пла'!F88/'среднесписочная численность'!F88/3)*1000,1)</f>
        <v>#DIV/0!</v>
      </c>
      <c r="G88" s="59" t="e">
        <f t="shared" si="52"/>
        <v>#DIV/0!</v>
      </c>
      <c r="H88" s="58" t="e">
        <f>ROUND(('фонд начисленной заработной пла'!H88/'среднесписочная численность'!H88/12)*1000,1)</f>
        <v>#DIV/0!</v>
      </c>
      <c r="I88" s="59" t="e">
        <f t="shared" si="53"/>
        <v>#DIV/0!</v>
      </c>
      <c r="J88" s="58" t="e">
        <f>ROUND(('фонд начисленной заработной пла'!J88/'среднесписочная численность'!J88/12)*1000,1)</f>
        <v>#DIV/0!</v>
      </c>
      <c r="K88" s="59" t="e">
        <f t="shared" si="54"/>
        <v>#DIV/0!</v>
      </c>
      <c r="L88" s="58" t="e">
        <f>ROUND(('фонд начисленной заработной пла'!L88/'среднесписочная численность'!L88/12)*1000,1)</f>
        <v>#DIV/0!</v>
      </c>
      <c r="M88" s="59" t="e">
        <f t="shared" si="55"/>
        <v>#DIV/0!</v>
      </c>
      <c r="N88" s="58" t="e">
        <f>ROUND(('фонд начисленной заработной пла'!N88/'среднесписочная численность'!N88/12)*1000,1)</f>
        <v>#DIV/0!</v>
      </c>
      <c r="O88" s="59" t="e">
        <f t="shared" si="56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45" t="str">
        <f>'фонд начисленной заработной пла'!A89</f>
        <v xml:space="preserve">  - производство прочих готовых изделий</v>
      </c>
      <c r="B89" s="13" t="e">
        <f>ROUND(('фонд начисленной заработной пла'!B89/'среднесписочная численность'!B89/12)*1000,1)</f>
        <v>#DIV/0!</v>
      </c>
      <c r="C89" s="13" t="e">
        <f>ROUND(('фонд начисленной заработной пла'!C89/'среднесписочная численность'!C89/12)*1000,1)</f>
        <v>#DIV/0!</v>
      </c>
      <c r="D89" s="34" t="e">
        <f t="shared" si="41"/>
        <v>#DIV/0!</v>
      </c>
      <c r="E89" s="13" t="e">
        <f>ROUND(('фонд начисленной заработной пла'!E89/'среднесписочная численность'!E89/3)*1000,1)</f>
        <v>#DIV/0!</v>
      </c>
      <c r="F89" s="13" t="e">
        <f>ROUND(('фонд начисленной заработной пла'!F89/'среднесписочная численность'!F89/3)*1000,1)</f>
        <v>#DIV/0!</v>
      </c>
      <c r="G89" s="34" t="e">
        <f t="shared" si="52"/>
        <v>#DIV/0!</v>
      </c>
      <c r="H89" s="13" t="e">
        <f>ROUND(('фонд начисленной заработной пла'!H89/'среднесписочная численность'!H89/12)*1000,1)</f>
        <v>#DIV/0!</v>
      </c>
      <c r="I89" s="34" t="e">
        <f t="shared" si="53"/>
        <v>#DIV/0!</v>
      </c>
      <c r="J89" s="13" t="e">
        <f>ROUND(('фонд начисленной заработной пла'!J89/'среднесписочная численность'!J89/12)*1000,1)</f>
        <v>#DIV/0!</v>
      </c>
      <c r="K89" s="34" t="e">
        <f t="shared" si="54"/>
        <v>#DIV/0!</v>
      </c>
      <c r="L89" s="13" t="e">
        <f>ROUND(('фонд начисленной заработной пла'!L89/'среднесписочная численность'!L89/12)*1000,1)</f>
        <v>#DIV/0!</v>
      </c>
      <c r="M89" s="34" t="e">
        <f t="shared" si="55"/>
        <v>#DIV/0!</v>
      </c>
      <c r="N89" s="13" t="e">
        <f>ROUND(('фонд начисленной заработной пла'!N89/'среднесписочная численность'!N89/12)*1000,1)</f>
        <v>#DIV/0!</v>
      </c>
      <c r="O89" s="34" t="e">
        <f t="shared" si="56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45" t="str">
        <f>'фонд начисленной заработной пла'!A90</f>
        <v>(наименование предприятия, организации)</v>
      </c>
      <c r="B90" s="13" t="e">
        <f>ROUND(('фонд начисленной заработной пла'!B90/'среднесписочная численность'!B90/12)*1000,1)</f>
        <v>#DIV/0!</v>
      </c>
      <c r="C90" s="13" t="e">
        <f>ROUND(('фонд начисленной заработной пла'!C90/'среднесписочная численность'!C90/12)*1000,1)</f>
        <v>#DIV/0!</v>
      </c>
      <c r="D90" s="34" t="e">
        <f t="shared" ref="D90" si="57">ROUND(C90/B90*100,1)</f>
        <v>#DIV/0!</v>
      </c>
      <c r="E90" s="13" t="e">
        <f>ROUND(('фонд начисленной заработной пла'!E90/'среднесписочная численность'!E90/3)*1000,1)</f>
        <v>#DIV/0!</v>
      </c>
      <c r="F90" s="13" t="e">
        <f>ROUND(('фонд начисленной заработной пла'!F90/'среднесписочная численность'!F90/3)*1000,1)</f>
        <v>#DIV/0!</v>
      </c>
      <c r="G90" s="34" t="e">
        <f t="shared" si="52"/>
        <v>#DIV/0!</v>
      </c>
      <c r="H90" s="13" t="e">
        <f>ROUND(('фонд начисленной заработной пла'!H90/'среднесписочная численность'!H90/12)*1000,1)</f>
        <v>#DIV/0!</v>
      </c>
      <c r="I90" s="34" t="e">
        <f t="shared" si="53"/>
        <v>#DIV/0!</v>
      </c>
      <c r="J90" s="13" t="e">
        <f>ROUND(('фонд начисленной заработной пла'!J90/'среднесписочная численность'!J90/12)*1000,1)</f>
        <v>#DIV/0!</v>
      </c>
      <c r="K90" s="34" t="e">
        <f t="shared" si="54"/>
        <v>#DIV/0!</v>
      </c>
      <c r="L90" s="13" t="e">
        <f>ROUND(('фонд начисленной заработной пла'!L90/'среднесписочная численность'!L90/12)*1000,1)</f>
        <v>#DIV/0!</v>
      </c>
      <c r="M90" s="34" t="e">
        <f t="shared" si="55"/>
        <v>#DIV/0!</v>
      </c>
      <c r="N90" s="13" t="e">
        <f>ROUND(('фонд начисленной заработной пла'!N90/'среднесписочная численность'!N90/12)*1000,1)</f>
        <v>#DIV/0!</v>
      </c>
      <c r="O90" s="34" t="e">
        <f t="shared" si="56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6.5" customHeight="1">
      <c r="A91" s="57" t="s">
        <v>47</v>
      </c>
      <c r="B91" s="58" t="e">
        <f>ROUND(('фонд начисленной заработной пла'!B91/'среднесписочная численность'!B91/12)*1000,1)</f>
        <v>#DIV/0!</v>
      </c>
      <c r="C91" s="58" t="e">
        <f>ROUND(('фонд начисленной заработной пла'!C91/'среднесписочная численность'!C91/12)*1000,1)</f>
        <v>#DIV/0!</v>
      </c>
      <c r="D91" s="59" t="e">
        <f t="shared" ref="D91:D93" si="58">ROUND(C91/B91*100,1)</f>
        <v>#DIV/0!</v>
      </c>
      <c r="E91" s="58" t="e">
        <f>ROUND(('фонд начисленной заработной пла'!E91/'среднесписочная численность'!E91/3)*1000,1)</f>
        <v>#DIV/0!</v>
      </c>
      <c r="F91" s="58" t="e">
        <f>ROUND(('фонд начисленной заработной пла'!F91/'среднесписочная численность'!F91/3)*1000,1)</f>
        <v>#DIV/0!</v>
      </c>
      <c r="G91" s="59" t="e">
        <f t="shared" si="52"/>
        <v>#DIV/0!</v>
      </c>
      <c r="H91" s="58" t="e">
        <f>ROUND(('фонд начисленной заработной пла'!H91/'среднесписочная численность'!H91/12)*1000,1)</f>
        <v>#DIV/0!</v>
      </c>
      <c r="I91" s="59" t="e">
        <f t="shared" si="53"/>
        <v>#DIV/0!</v>
      </c>
      <c r="J91" s="58" t="e">
        <f>ROUND(('фонд начисленной заработной пла'!J91/'среднесписочная численность'!J91/12)*1000,1)</f>
        <v>#DIV/0!</v>
      </c>
      <c r="K91" s="59" t="e">
        <f t="shared" si="54"/>
        <v>#DIV/0!</v>
      </c>
      <c r="L91" s="58" t="e">
        <f>ROUND(('фонд начисленной заработной пла'!L91/'среднесписочная численность'!L91/12)*1000,1)</f>
        <v>#DIV/0!</v>
      </c>
      <c r="M91" s="59" t="e">
        <f t="shared" si="55"/>
        <v>#DIV/0!</v>
      </c>
      <c r="N91" s="58" t="e">
        <f>ROUND(('фонд начисленной заработной пла'!N91/'среднесписочная численность'!N91/12)*1000,1)</f>
        <v>#DIV/0!</v>
      </c>
      <c r="O91" s="59" t="e">
        <f t="shared" si="56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7.25" customHeight="1">
      <c r="A92" s="45" t="str">
        <f>'фонд начисленной заработной пла'!A92</f>
        <v xml:space="preserve">  - ремонт и монтаж машин и оборудования</v>
      </c>
      <c r="B92" s="13" t="e">
        <f>ROUND(('фонд начисленной заработной пла'!B92/'среднесписочная численность'!B92/12)*1000,1)</f>
        <v>#DIV/0!</v>
      </c>
      <c r="C92" s="13" t="e">
        <f>ROUND(('фонд начисленной заработной пла'!C92/'среднесписочная численность'!C92/12)*1000,1)</f>
        <v>#DIV/0!</v>
      </c>
      <c r="D92" s="34" t="e">
        <f t="shared" si="58"/>
        <v>#DIV/0!</v>
      </c>
      <c r="E92" s="13" t="e">
        <f>ROUND(('фонд начисленной заработной пла'!E92/'среднесписочная численность'!E92/3)*1000,1)</f>
        <v>#DIV/0!</v>
      </c>
      <c r="F92" s="13" t="e">
        <f>ROUND(('фонд начисленной заработной пла'!F92/'среднесписочная численность'!F92/3)*1000,1)</f>
        <v>#DIV/0!</v>
      </c>
      <c r="G92" s="34" t="e">
        <f t="shared" si="52"/>
        <v>#DIV/0!</v>
      </c>
      <c r="H92" s="13" t="e">
        <f>ROUND(('фонд начисленной заработной пла'!H92/'среднесписочная численность'!H92/12)*1000,1)</f>
        <v>#DIV/0!</v>
      </c>
      <c r="I92" s="34" t="e">
        <f t="shared" si="53"/>
        <v>#DIV/0!</v>
      </c>
      <c r="J92" s="13" t="e">
        <f>ROUND(('фонд начисленной заработной пла'!J92/'среднесписочная численность'!J92/12)*1000,1)</f>
        <v>#DIV/0!</v>
      </c>
      <c r="K92" s="34" t="e">
        <f t="shared" si="54"/>
        <v>#DIV/0!</v>
      </c>
      <c r="L92" s="13" t="e">
        <f>ROUND(('фонд начисленной заработной пла'!L92/'среднесписочная численность'!L92/12)*1000,1)</f>
        <v>#DIV/0!</v>
      </c>
      <c r="M92" s="34" t="e">
        <f t="shared" si="55"/>
        <v>#DIV/0!</v>
      </c>
      <c r="N92" s="13" t="e">
        <f>ROUND(('фонд начисленной заработной пла'!N92/'среднесписочная численность'!N92/12)*1000,1)</f>
        <v>#DIV/0!</v>
      </c>
      <c r="O92" s="34" t="e">
        <f t="shared" si="56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6.5" customHeight="1">
      <c r="A93" s="45" t="str">
        <f>'фонд начисленной заработной пла'!A93</f>
        <v>(наименование предприятия, организации)</v>
      </c>
      <c r="B93" s="13" t="e">
        <f>ROUND(('фонд начисленной заработной пла'!B93/'среднесписочная численность'!B93/12)*1000,1)</f>
        <v>#DIV/0!</v>
      </c>
      <c r="C93" s="13" t="e">
        <f>ROUND(('фонд начисленной заработной пла'!C93/'среднесписочная численность'!C93/12)*1000,1)</f>
        <v>#DIV/0!</v>
      </c>
      <c r="D93" s="34" t="e">
        <f t="shared" si="58"/>
        <v>#DIV/0!</v>
      </c>
      <c r="E93" s="13" t="e">
        <f>ROUND(('фонд начисленной заработной пла'!E93/'среднесписочная численность'!E93/3)*1000,1)</f>
        <v>#DIV/0!</v>
      </c>
      <c r="F93" s="13" t="e">
        <f>ROUND(('фонд начисленной заработной пла'!F93/'среднесписочная численность'!F93/3)*1000,1)</f>
        <v>#DIV/0!</v>
      </c>
      <c r="G93" s="34" t="e">
        <f t="shared" si="52"/>
        <v>#DIV/0!</v>
      </c>
      <c r="H93" s="13" t="e">
        <f>ROUND(('фонд начисленной заработной пла'!H93/'среднесписочная численность'!H93/12)*1000,1)</f>
        <v>#DIV/0!</v>
      </c>
      <c r="I93" s="34" t="e">
        <f t="shared" si="53"/>
        <v>#DIV/0!</v>
      </c>
      <c r="J93" s="13" t="e">
        <f>ROUND(('фонд начисленной заработной пла'!J93/'среднесписочная численность'!J93/12)*1000,1)</f>
        <v>#DIV/0!</v>
      </c>
      <c r="K93" s="34" t="e">
        <f t="shared" si="54"/>
        <v>#DIV/0!</v>
      </c>
      <c r="L93" s="13" t="e">
        <f>ROUND(('фонд начисленной заработной пла'!L93/'среднесписочная численность'!L93/12)*1000,1)</f>
        <v>#DIV/0!</v>
      </c>
      <c r="M93" s="34" t="e">
        <f t="shared" si="55"/>
        <v>#DIV/0!</v>
      </c>
      <c r="N93" s="13" t="e">
        <f>ROUND(('фонд начисленной заработной пла'!N93/'среднесписочная численность'!N93/12)*1000,1)</f>
        <v>#DIV/0!</v>
      </c>
      <c r="O93" s="34" t="e">
        <f t="shared" si="56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31.5" customHeight="1">
      <c r="A94" s="65" t="s">
        <v>48</v>
      </c>
      <c r="B94" s="67" t="e">
        <f>ROUND(('фонд начисленной заработной пла'!B94/'среднесписочная численность'!B94/12)*1000,1)</f>
        <v>#DIV/0!</v>
      </c>
      <c r="C94" s="67" t="e">
        <f>ROUND(('фонд начисленной заработной пла'!C94/'среднесписочная численность'!C94/12)*1000,1)</f>
        <v>#DIV/0!</v>
      </c>
      <c r="D94" s="68" t="e">
        <f t="shared" ref="D94:D97" si="59">ROUND(C94/B94*100,1)</f>
        <v>#DIV/0!</v>
      </c>
      <c r="E94" s="67" t="e">
        <f>ROUND(('фонд начисленной заработной пла'!E94/'среднесписочная численность'!E94/3)*1000,1)</f>
        <v>#DIV/0!</v>
      </c>
      <c r="F94" s="67" t="e">
        <f>ROUND(('фонд начисленной заработной пла'!F94/'среднесписочная численность'!F94/3)*1000,1)</f>
        <v>#DIV/0!</v>
      </c>
      <c r="G94" s="68" t="e">
        <f t="shared" si="52"/>
        <v>#DIV/0!</v>
      </c>
      <c r="H94" s="67" t="e">
        <f>ROUND(('фонд начисленной заработной пла'!H94/'среднесписочная численность'!H94/12)*1000,1)</f>
        <v>#DIV/0!</v>
      </c>
      <c r="I94" s="68" t="e">
        <f t="shared" si="53"/>
        <v>#DIV/0!</v>
      </c>
      <c r="J94" s="67" t="e">
        <f>ROUND(('фонд начисленной заработной пла'!J94/'среднесписочная численность'!J94/12)*1000,1)</f>
        <v>#DIV/0!</v>
      </c>
      <c r="K94" s="68" t="e">
        <f t="shared" si="54"/>
        <v>#DIV/0!</v>
      </c>
      <c r="L94" s="67" t="e">
        <f>ROUND(('фонд начисленной заработной пла'!L94/'среднесписочная численность'!L94/12)*1000,1)</f>
        <v>#DIV/0!</v>
      </c>
      <c r="M94" s="68" t="e">
        <f t="shared" si="55"/>
        <v>#DIV/0!</v>
      </c>
      <c r="N94" s="67" t="e">
        <f>ROUND(('фонд начисленной заработной пла'!N94/'среднесписочная численность'!N94/12)*1000,1)</f>
        <v>#DIV/0!</v>
      </c>
      <c r="O94" s="68" t="e">
        <f t="shared" si="56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31.5" customHeight="1">
      <c r="A95" s="45" t="str">
        <f>'фонд начисленной заработной пла'!A95</f>
        <v>обеспечение электрической энергией, газом и паром; кондиционирование воздуха</v>
      </c>
      <c r="B95" s="12">
        <f>ROUND(('фонд начисленной заработной пла'!B95/'среднесписочная численность'!B95/12)*1000,1)</f>
        <v>22711.9</v>
      </c>
      <c r="C95" s="13">
        <f>ROUND(('фонд начисленной заработной пла'!C95/'среднесписочная численность'!C95/12)*1000,1)</f>
        <v>24543.9</v>
      </c>
      <c r="D95" s="34">
        <f t="shared" si="59"/>
        <v>108.1</v>
      </c>
      <c r="E95" s="12">
        <f>ROUND(('фонд начисленной заработной пла'!E95/'среднесписочная численность'!E95/3)*1000,1)</f>
        <v>24875.4</v>
      </c>
      <c r="F95" s="13">
        <f>ROUND(('фонд начисленной заработной пла'!F95/'среднесписочная численность'!F95/3)*1000,1)</f>
        <v>28626.7</v>
      </c>
      <c r="G95" s="34">
        <f t="shared" si="52"/>
        <v>115.1</v>
      </c>
      <c r="H95" s="13">
        <f>ROUND(('фонд начисленной заработной пла'!H95/'среднесписочная численность'!H95/12)*1000,1)</f>
        <v>26266</v>
      </c>
      <c r="I95" s="34">
        <f t="shared" si="53"/>
        <v>107</v>
      </c>
      <c r="J95" s="13">
        <f>ROUND(('фонд начисленной заработной пла'!J95/'среднесписочная численность'!J95/12)*1000,1)</f>
        <v>28053.8</v>
      </c>
      <c r="K95" s="34">
        <f t="shared" si="54"/>
        <v>106.8</v>
      </c>
      <c r="L95" s="13">
        <f>ROUND(('фонд начисленной заработной пла'!L95/'среднесписочная численность'!L95/12)*1000,1)</f>
        <v>30414.9</v>
      </c>
      <c r="M95" s="34">
        <f t="shared" si="55"/>
        <v>108.4</v>
      </c>
      <c r="N95" s="13">
        <f>ROUND(('фонд начисленной заработной пла'!N95/'среднесписочная численность'!N95/12)*1000,1)</f>
        <v>33367</v>
      </c>
      <c r="O95" s="34">
        <f t="shared" si="56"/>
        <v>109.7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26.25" customHeight="1">
      <c r="A96" s="45" t="str">
        <f>'фонд начисленной заработной пла'!A96</f>
        <v>Филиал ОАО «МРСКЦентра» «Курскэнерго»</v>
      </c>
      <c r="B96" s="12">
        <f>ROUND(('фонд начисленной заработной пла'!B96/'среднесписочная численность'!B96/12)*1000,1)</f>
        <v>26015.8</v>
      </c>
      <c r="C96" s="13">
        <f>ROUND(('фонд начисленной заработной пла'!C96/'среднесписочная численность'!C96/12)*1000,1)</f>
        <v>26709.8</v>
      </c>
      <c r="D96" s="34">
        <f t="shared" si="59"/>
        <v>102.7</v>
      </c>
      <c r="E96" s="12">
        <f>ROUND(('фонд начисленной заработной пла'!E96/'среднесписочная численность'!E96/3)*1000,1)</f>
        <v>34152.699999999997</v>
      </c>
      <c r="F96" s="13">
        <f>ROUND(('фонд начисленной заработной пла'!F96/'среднесписочная численность'!F96/3)*1000,1)</f>
        <v>37034</v>
      </c>
      <c r="G96" s="34">
        <f t="shared" ref="G96:G97" si="60">ROUND(F96/E96*100,1)</f>
        <v>108.4</v>
      </c>
      <c r="H96" s="13">
        <f>ROUND(('фонд начисленной заработной пла'!H96/'среднесписочная численность'!H96/12)*1000,1)</f>
        <v>28578.5</v>
      </c>
      <c r="I96" s="34">
        <f t="shared" ref="I96:I97" si="61">ROUND(H96/C96*100,1)</f>
        <v>107</v>
      </c>
      <c r="J96" s="13">
        <f>ROUND(('фонд начисленной заработной пла'!J96/'среднесписочная численность'!J96/12)*1000,1)</f>
        <v>30579</v>
      </c>
      <c r="K96" s="34">
        <f t="shared" ref="K96:K97" si="62">ROUND(J96/H96*100,1)</f>
        <v>107</v>
      </c>
      <c r="L96" s="13">
        <f>ROUND(('фонд начисленной заработной пла'!L96/'среднесписочная численность'!L96/12)*1000,1)</f>
        <v>33331.1</v>
      </c>
      <c r="M96" s="34">
        <f t="shared" ref="M96:M97" si="63">ROUND(L96/J96*100,1)</f>
        <v>109</v>
      </c>
      <c r="N96" s="13">
        <f>ROUND(('фонд начисленной заработной пла'!N96/'среднесписочная численность'!N96/12)*1000,1)</f>
        <v>36997.599999999999</v>
      </c>
      <c r="O96" s="34">
        <f t="shared" ref="O96:O97" si="64">ROUND(N96/L96*100,1)</f>
        <v>111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45" t="s">
        <v>9</v>
      </c>
      <c r="B97" s="12">
        <f>ROUND(('фонд начисленной заработной пла'!B97/'среднесписочная численность'!B97/12)*1000,1)</f>
        <v>19073.2</v>
      </c>
      <c r="C97" s="13">
        <f>ROUND(('фонд начисленной заработной пла'!C97/'среднесписочная численность'!C97/12)*1000,1)</f>
        <v>21830.1</v>
      </c>
      <c r="D97" s="34">
        <f t="shared" si="59"/>
        <v>114.5</v>
      </c>
      <c r="E97" s="12">
        <f>ROUND(('фонд начисленной заработной пла'!E97/'среднесписочная численность'!E97/3)*1000,1)</f>
        <v>15504.4</v>
      </c>
      <c r="F97" s="13">
        <f>ROUND(('фонд начисленной заработной пла'!F97/'среднесписочная численность'!F97/3)*1000,1)</f>
        <v>18041.2</v>
      </c>
      <c r="G97" s="34">
        <f t="shared" si="60"/>
        <v>116.4</v>
      </c>
      <c r="H97" s="13">
        <f>ROUND(('фонд начисленной заработной пла'!H97/'среднесписочная численность'!H97/12)*1000,1)</f>
        <v>23354.3</v>
      </c>
      <c r="I97" s="34">
        <f t="shared" si="61"/>
        <v>107</v>
      </c>
      <c r="J97" s="13">
        <f>ROUND(('фонд начисленной заработной пла'!J97/'среднесписочная численность'!J97/12)*1000,1)</f>
        <v>24874.3</v>
      </c>
      <c r="K97" s="34">
        <f t="shared" si="62"/>
        <v>106.5</v>
      </c>
      <c r="L97" s="13">
        <f>ROUND(('фонд начисленной заработной пла'!L97/'среднесписочная численность'!L97/12)*1000,1)</f>
        <v>26743.1</v>
      </c>
      <c r="M97" s="34">
        <f t="shared" si="63"/>
        <v>107.5</v>
      </c>
      <c r="N97" s="13">
        <f>ROUND(('фонд начисленной заработной пла'!N97/'среднесписочная численность'!N97/12)*1000,1)</f>
        <v>28795.8</v>
      </c>
      <c r="O97" s="34">
        <f t="shared" si="64"/>
        <v>107.7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42.75" customHeight="1">
      <c r="A98" s="65" t="s">
        <v>49</v>
      </c>
      <c r="B98" s="67">
        <f>ROUND(('фонд начисленной заработной пла'!B98/'среднесписочная численность'!B98/12)*1000,1)</f>
        <v>11208.8</v>
      </c>
      <c r="C98" s="67">
        <f>ROUND(('фонд начисленной заработной пла'!C98/'среднесписочная численность'!C98/12)*1000,1)</f>
        <v>12285.8</v>
      </c>
      <c r="D98" s="67">
        <f>ROUND(('фонд начисленной заработной пла'!D98/'среднесписочная численность'!D98/12)*1000,1)</f>
        <v>91.3</v>
      </c>
      <c r="E98" s="67">
        <f>ROUND(('фонд начисленной заработной пла'!E98/'среднесписочная численность'!E98/12)*1000,1)</f>
        <v>3705.3</v>
      </c>
      <c r="F98" s="67">
        <f>ROUND(('фонд начисленной заработной пла'!F98/'среднесписочная численность'!F98/12)*1000,1)</f>
        <v>4337</v>
      </c>
      <c r="G98" s="67">
        <f>ROUND(('фонд начисленной заработной пла'!G98/'среднесписочная численность'!G98/12)*1000,1)</f>
        <v>97.5</v>
      </c>
      <c r="H98" s="67">
        <f>ROUND(('фонд начисленной заработной пла'!H98/'среднесписочная численность'!H98/12)*1000,1)</f>
        <v>13117.9</v>
      </c>
      <c r="I98" s="67">
        <f>ROUND(('фонд начисленной заработной пла'!I98/'среднесписочная численность'!I98/12)*1000,1)</f>
        <v>89</v>
      </c>
      <c r="J98" s="67">
        <f>ROUND(('фонд начисленной заработной пла'!J98/'среднесписочная численность'!J98/12)*1000,1)</f>
        <v>14009</v>
      </c>
      <c r="K98" s="67">
        <f>ROUND(('фонд начисленной заработной пла'!K98/'среднесписочная численность'!K98/12)*1000,1)</f>
        <v>89</v>
      </c>
      <c r="L98" s="67">
        <f>ROUND(('фонд начисленной заработной пла'!L98/'среднесписочная численность'!L98/12)*1000,1)</f>
        <v>15045.7</v>
      </c>
      <c r="M98" s="67">
        <f>ROUND(('фонд начисленной заработной пла'!M98/'среднесписочная численность'!M98/12)*1000,1)</f>
        <v>89.5</v>
      </c>
      <c r="N98" s="67">
        <f>ROUND(('фонд начисленной заработной пла'!N98/'среднесписочная численность'!N98/12)*1000,1)</f>
        <v>16309.6</v>
      </c>
      <c r="O98" s="67">
        <f>ROUND(('фонд начисленной заработной пла'!O98/'среднесписочная численность'!O98/12)*1000,1)</f>
        <v>90.3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33" customHeight="1">
      <c r="A99" s="14" t="s">
        <v>88</v>
      </c>
      <c r="B99" s="12">
        <f>ROUND(('фонд начисленной заработной пла'!B99/'среднесписочная численность'!B99/12)*1000,1)</f>
        <v>16278.9</v>
      </c>
      <c r="C99" s="12">
        <f>ROUND(('фонд начисленной заработной пла'!C99/'среднесписочная численность'!C99/12)*1000,1)</f>
        <v>14450</v>
      </c>
      <c r="D99" s="12">
        <f>ROUND(('фонд начисленной заработной пла'!D99/'среднесписочная численность'!D99/12)*1000,1)</f>
        <v>74</v>
      </c>
      <c r="E99" s="12">
        <f>ROUND(('фонд начисленной заработной пла'!E99/'среднесписочная численность'!E99/12)*1000,1)</f>
        <v>3538.9</v>
      </c>
      <c r="F99" s="12">
        <f>ROUND(('фонд начисленной заработной пла'!F99/'среднесписочная численность'!F99/12)*1000,1)</f>
        <v>5898.1</v>
      </c>
      <c r="G99" s="12">
        <f>ROUND(('фонд начисленной заработной пла'!G99/'среднесписочная численность'!G99/12)*1000,1)</f>
        <v>138.9</v>
      </c>
      <c r="H99" s="12">
        <f>ROUND(('фонд начисленной заработной пла'!H99/'среднесписочная численность'!H99/12)*1000,1)</f>
        <v>15601.9</v>
      </c>
      <c r="I99" s="12">
        <f>ROUND(('фонд начисленной заработной пла'!I99/'среднесписочная численность'!I99/12)*1000,1)</f>
        <v>90</v>
      </c>
      <c r="J99" s="12">
        <f>ROUND(('фонд начисленной заработной пла'!J99/'среднесписочная численность'!J99/12)*1000,1)</f>
        <v>16850</v>
      </c>
      <c r="K99" s="12">
        <f>ROUND(('фонд начисленной заработной пла'!K99/'среднесписочная численность'!K99/12)*1000,1)</f>
        <v>90</v>
      </c>
      <c r="L99" s="12">
        <f>ROUND(('фонд начисленной заработной пла'!L99/'среднесписочная численность'!L99/12)*1000,1)</f>
        <v>18198.099999999999</v>
      </c>
      <c r="M99" s="12">
        <f>ROUND(('фонд начисленной заработной пла'!M99/'среднесписочная численность'!M99/12)*1000,1)</f>
        <v>90</v>
      </c>
      <c r="N99" s="12">
        <f>ROUND(('фонд начисленной заработной пла'!N99/'среднесписочная численность'!N99/12)*1000,1)</f>
        <v>19834.3</v>
      </c>
      <c r="O99" s="12">
        <f>ROUND(('фонд начисленной заработной пла'!O99/'среднесписочная численность'!O99/12)*1000,1)</f>
        <v>90.8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20.25" customHeight="1">
      <c r="A100" s="14" t="s">
        <v>89</v>
      </c>
      <c r="B100" s="12">
        <f>ROUND(('фонд начисленной заработной пла'!B100/'среднесписочная численность'!B100/12)*1000,1)</f>
        <v>7587.3</v>
      </c>
      <c r="C100" s="12">
        <f>ROUND(('фонд начисленной заработной пла'!C100/'среднесписочная численность'!C100/12)*1000,1)</f>
        <v>11203.7</v>
      </c>
      <c r="D100" s="12">
        <f>ROUND(('фонд начисленной заработной пла'!D100/'среднесписочная численность'!D100/12)*1000,1)</f>
        <v>123.1</v>
      </c>
      <c r="E100" s="12">
        <f>ROUND(('фонд начисленной заработной пла'!E100/'среднесписочная численность'!E100/12)*1000,1)</f>
        <v>3856.6</v>
      </c>
      <c r="F100" s="12">
        <f>ROUND(('фонд начисленной заработной пла'!F100/'среднесписочная численность'!F100/12)*1000,1)</f>
        <v>3556.5</v>
      </c>
      <c r="G100" s="12">
        <f>ROUND(('фонд начисленной заработной пла'!G100/'среднесписочная численность'!G100/12)*1000,1)</f>
        <v>76.8</v>
      </c>
      <c r="H100" s="12">
        <f>ROUND(('фонд начисленной заработной пла'!H100/'среднесписочная численность'!H100/12)*1000,1)</f>
        <v>11875.9</v>
      </c>
      <c r="I100" s="12">
        <f>ROUND(('фонд начисленной заработной пла'!I100/'среднесписочная численность'!I100/12)*1000,1)</f>
        <v>88.3</v>
      </c>
      <c r="J100" s="12">
        <f>ROUND(('фонд начисленной заработной пла'!J100/'среднесписочная численность'!J100/12)*1000,1)</f>
        <v>12588.4</v>
      </c>
      <c r="K100" s="12">
        <f>ROUND(('фонд начисленной заработной пла'!K100/'среднесписочная численность'!K100/12)*1000,1)</f>
        <v>88.3</v>
      </c>
      <c r="L100" s="12">
        <f>ROUND(('фонд начисленной заработной пла'!L100/'среднесписочная численность'!L100/12)*1000,1)</f>
        <v>13469.4</v>
      </c>
      <c r="M100" s="12">
        <f>ROUND(('фонд начисленной заработной пла'!M100/'среднесписочная численность'!M100/12)*1000,1)</f>
        <v>89.2</v>
      </c>
      <c r="N100" s="12">
        <f>ROUND(('фонд начисленной заработной пла'!N100/'среднесписочная численность'!N100/12)*1000,1)</f>
        <v>14547.2</v>
      </c>
      <c r="O100" s="12">
        <f>ROUND(('фонд начисленной заработной пла'!O100/'среднесписочная численность'!O100/12)*1000,1)</f>
        <v>90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20.25" customHeight="1">
      <c r="A101" s="14"/>
      <c r="B101" s="12"/>
      <c r="C101" s="13"/>
      <c r="D101" s="34"/>
      <c r="E101" s="12"/>
      <c r="F101" s="13"/>
      <c r="G101" s="34"/>
      <c r="H101" s="13"/>
      <c r="I101" s="34"/>
      <c r="J101" s="13"/>
      <c r="K101" s="34"/>
      <c r="L101" s="13"/>
      <c r="M101" s="34"/>
      <c r="N101" s="13"/>
      <c r="O101" s="34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>
      <c r="A102" s="65" t="s">
        <v>4</v>
      </c>
      <c r="B102" s="12" t="e">
        <f>ROUND(('фонд начисленной заработной пла'!B102/'среднесписочная численность'!B102/12)*1000,1)</f>
        <v>#DIV/0!</v>
      </c>
      <c r="C102" s="13" t="e">
        <f>ROUND(('фонд начисленной заработной пла'!C101/'среднесписочная численность'!C101/12)*1000,1)</f>
        <v>#DIV/0!</v>
      </c>
      <c r="D102" s="68" t="e">
        <f t="shared" ref="D102:D119" si="65">ROUND(C102/B102*100,1)</f>
        <v>#DIV/0!</v>
      </c>
      <c r="E102" s="67">
        <f>ROUND(('фонд начисленной заработной пла'!E100/'среднесписочная численность'!E100/3)*1000,1)</f>
        <v>15426.3</v>
      </c>
      <c r="F102" s="67">
        <f>ROUND(('фонд начисленной заработной пла'!F100/'среднесписочная численность'!F100/3)*1000,1)</f>
        <v>14225.9</v>
      </c>
      <c r="G102" s="68">
        <f t="shared" ref="G102:G119" si="66">ROUND(F102/E102*100,1)</f>
        <v>92.2</v>
      </c>
      <c r="H102" s="67">
        <f>ROUND(('фонд начисленной заработной пла'!H100/'среднесписочная численность'!H100/12)*1000,1)</f>
        <v>11875.9</v>
      </c>
      <c r="I102" s="68" t="e">
        <f t="shared" ref="I102:I119" si="67">ROUND(H102/C102*100,1)</f>
        <v>#DIV/0!</v>
      </c>
      <c r="J102" s="67">
        <f>ROUND(('фонд начисленной заработной пла'!J100/'среднесписочная численность'!J100/12)*1000,1)</f>
        <v>12588.4</v>
      </c>
      <c r="K102" s="68">
        <f t="shared" ref="K102:K150" si="68">ROUND(J102/H102*100,1)</f>
        <v>106</v>
      </c>
      <c r="L102" s="67">
        <f>ROUND(('фонд начисленной заработной пла'!L100/'среднесписочная численность'!L100/12)*1000,1)</f>
        <v>13469.4</v>
      </c>
      <c r="M102" s="68">
        <f t="shared" ref="M102:M150" si="69">ROUND(L102/J102*100,1)</f>
        <v>107</v>
      </c>
      <c r="N102" s="67">
        <f>ROUND(('фонд начисленной заработной пла'!N100/'среднесписочная численность'!N100/12)*1000,1)</f>
        <v>14547.2</v>
      </c>
      <c r="O102" s="68">
        <f t="shared" ref="O102:O150" si="70">ROUND(N102/L102*100,1)</f>
        <v>108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7.25" customHeight="1">
      <c r="A103" s="45" t="str">
        <f>'фонд начисленной заработной пла'!A103</f>
        <v>(наименование предприятия, организации)</v>
      </c>
      <c r="B103" s="12" t="e">
        <f>ROUND(('фонд начисленной заработной пла'!B103/'среднесписочная численность'!B103/12)*1000,1)</f>
        <v>#DIV/0!</v>
      </c>
      <c r="C103" s="12" t="e">
        <f>ROUND(('фонд начисленной заработной пла'!C103/'среднесписочная численность'!C103/12)*1000,1)</f>
        <v>#DIV/0!</v>
      </c>
      <c r="D103" s="12" t="e">
        <f>ROUND(('фонд начисленной заработной пла'!D103/'среднесписочная численность'!D103/12)*1000,1)</f>
        <v>#DIV/0!</v>
      </c>
      <c r="E103" s="12" t="e">
        <f>ROUND(('фонд начисленной заработной пла'!E103/'среднесписочная численность'!E103/12)*1000,1)</f>
        <v>#DIV/0!</v>
      </c>
      <c r="F103" s="12" t="e">
        <f>ROUND(('фонд начисленной заработной пла'!F103/'среднесписочная численность'!F103/12)*1000,1)</f>
        <v>#DIV/0!</v>
      </c>
      <c r="G103" s="12" t="e">
        <f>ROUND(('фонд начисленной заработной пла'!G103/'среднесписочная численность'!G103/12)*1000,1)</f>
        <v>#DIV/0!</v>
      </c>
      <c r="H103" s="12" t="e">
        <f>ROUND(('фонд начисленной заработной пла'!H103/'среднесписочная численность'!H103/12)*1000,1)</f>
        <v>#DIV/0!</v>
      </c>
      <c r="I103" s="12" t="e">
        <f>ROUND(('фонд начисленной заработной пла'!I103/'среднесписочная численность'!I103/12)*1000,1)</f>
        <v>#DIV/0!</v>
      </c>
      <c r="J103" s="12" t="e">
        <f>ROUND(('фонд начисленной заработной пла'!J103/'среднесписочная численность'!J103/12)*1000,1)</f>
        <v>#DIV/0!</v>
      </c>
      <c r="K103" s="12" t="e">
        <f>ROUND(('фонд начисленной заработной пла'!K103/'среднесписочная численность'!K103/12)*1000,1)</f>
        <v>#DIV/0!</v>
      </c>
      <c r="L103" s="12" t="e">
        <f>ROUND(('фонд начисленной заработной пла'!L103/'среднесписочная численность'!L103/12)*1000,1)</f>
        <v>#DIV/0!</v>
      </c>
      <c r="M103" s="12" t="e">
        <f>ROUND(('фонд начисленной заработной пла'!M103/'среднесписочная численность'!M103/12)*1000,1)</f>
        <v>#DIV/0!</v>
      </c>
      <c r="N103" s="12" t="e">
        <f>ROUND(('фонд начисленной заработной пла'!N103/'среднесписочная численность'!N103/12)*1000,1)</f>
        <v>#DIV/0!</v>
      </c>
      <c r="O103" s="12" t="e">
        <f>ROUND(('фонд начисленной заработной пла'!O103/'среднесписочная численность'!O103/12)*1000,1)</f>
        <v>#DIV/0!</v>
      </c>
      <c r="P103" s="6" t="e">
        <f>ROUND(('фонд начисленной заработной пла'!P103/'среднесписочная численность'!P103/12)*1000,1)</f>
        <v>#DIV/0!</v>
      </c>
      <c r="Q103" s="6" t="e">
        <f>ROUND(('фонд начисленной заработной пла'!Q103/'среднесписочная численность'!Q103/12)*1000,1)</f>
        <v>#DIV/0!</v>
      </c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7.25" customHeight="1">
      <c r="A104" s="45"/>
      <c r="B104" s="12"/>
      <c r="C104" s="13"/>
      <c r="D104" s="34"/>
      <c r="E104" s="12"/>
      <c r="F104" s="13"/>
      <c r="G104" s="34"/>
      <c r="H104" s="13"/>
      <c r="I104" s="34"/>
      <c r="J104" s="13"/>
      <c r="K104" s="34"/>
      <c r="L104" s="13"/>
      <c r="M104" s="34"/>
      <c r="N104" s="13"/>
      <c r="O104" s="34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0" customHeight="1">
      <c r="A105" s="65" t="s">
        <v>50</v>
      </c>
      <c r="B105" s="12">
        <f>ROUND(('фонд начисленной заработной пла'!B105/'среднесписочная численность'!B105/12)*1000,1)</f>
        <v>11918.9</v>
      </c>
      <c r="C105" s="13">
        <f>ROUND(('фонд начисленной заработной пла'!C105/'среднесписочная численность'!C105/12)*1000,1)</f>
        <v>14695.1</v>
      </c>
      <c r="D105" s="34">
        <f t="shared" si="65"/>
        <v>123.3</v>
      </c>
      <c r="E105" s="12">
        <f>ROUND(('фонд начисленной заработной пла'!E105/'среднесписочная численность'!E105/3)*1000,1)</f>
        <v>17101</v>
      </c>
      <c r="F105" s="13">
        <f>ROUND(('фонд начисленной заработной пла'!F105/'среднесписочная численность'!F105/3)*1000,1)</f>
        <v>21677.8</v>
      </c>
      <c r="G105" s="34">
        <f t="shared" si="66"/>
        <v>126.8</v>
      </c>
      <c r="H105" s="13">
        <f>ROUND(('фонд начисленной заработной пла'!H105/'среднесписочная численность'!H105/12)*1000,1)</f>
        <v>15578.3</v>
      </c>
      <c r="I105" s="34">
        <f t="shared" si="67"/>
        <v>106</v>
      </c>
      <c r="J105" s="13">
        <f>ROUND(('фонд начисленной заработной пла'!J105/'среднесписочная численность'!J105/12)*1000,1)</f>
        <v>16737</v>
      </c>
      <c r="K105" s="34">
        <f t="shared" si="68"/>
        <v>107.4</v>
      </c>
      <c r="L105" s="13">
        <f>ROUND(('фонд начисленной заработной пла'!L105/'среднесписочная численность'!L105/12)*1000,1)</f>
        <v>18134.3</v>
      </c>
      <c r="M105" s="34">
        <f t="shared" si="69"/>
        <v>108.3</v>
      </c>
      <c r="N105" s="13">
        <f>ROUND(('фонд начисленной заработной пла'!N105/'среднесписочная численность'!N105/12)*1000,1)</f>
        <v>19861.599999999999</v>
      </c>
      <c r="O105" s="34">
        <f t="shared" si="70"/>
        <v>109.5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9.5" customHeight="1">
      <c r="A106" s="15" t="s">
        <v>90</v>
      </c>
      <c r="B106" s="12">
        <f>ROUND(('фонд начисленной заработной пла'!B106/'среднесписочная численность'!B106/12)*1000,1)</f>
        <v>18977.3</v>
      </c>
      <c r="C106" s="13">
        <f>ROUND(('фонд начисленной заработной пла'!C106/'среднесписочная численность'!C106/12)*1000,1)</f>
        <v>18803.8</v>
      </c>
      <c r="D106" s="34">
        <f t="shared" si="65"/>
        <v>99.1</v>
      </c>
      <c r="E106" s="12">
        <f>ROUND(('фонд начисленной заработной пла'!E106/'среднесписочная численность'!E106/3)*1000,1)</f>
        <v>23194.400000000001</v>
      </c>
      <c r="F106" s="13">
        <f>ROUND(('фонд начисленной заработной пла'!F106/'среднесписочная численность'!F106/3)*1000,1)</f>
        <v>24797</v>
      </c>
      <c r="G106" s="34">
        <f t="shared" si="66"/>
        <v>106.9</v>
      </c>
      <c r="H106" s="13">
        <f>ROUND(('фонд начисленной заработной пла'!H106/'среднесписочная численность'!H106/12)*1000,1)</f>
        <v>19932.599999999999</v>
      </c>
      <c r="I106" s="34">
        <f t="shared" si="67"/>
        <v>106</v>
      </c>
      <c r="J106" s="13">
        <f>ROUND(('фонд начисленной заработной пла'!J106/'среднесписочная численность'!J106/12)*1000,1)</f>
        <v>21128</v>
      </c>
      <c r="K106" s="34">
        <f t="shared" si="68"/>
        <v>106</v>
      </c>
      <c r="L106" s="13">
        <f>ROUND(('фонд начисленной заработной пла'!L106/'среднесписочная численность'!L106/12)*1000,1)</f>
        <v>22818.9</v>
      </c>
      <c r="M106" s="34">
        <f t="shared" si="69"/>
        <v>108</v>
      </c>
      <c r="N106" s="13">
        <f>ROUND(('фонд начисленной заработной пла'!N106/'среднесписочная численность'!N106/12)*1000,1)</f>
        <v>25100.799999999999</v>
      </c>
      <c r="O106" s="34">
        <f t="shared" si="70"/>
        <v>110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15" t="s">
        <v>91</v>
      </c>
      <c r="B107" s="12">
        <f>ROUND(('фонд начисленной заработной пла'!B107/'среднесписочная численность'!B107/12)*1000,1)</f>
        <v>11315.3</v>
      </c>
      <c r="C107" s="13">
        <f>ROUND(('фонд начисленной заработной пла'!C107/'среднесписочная численность'!C107/12)*1000,1)</f>
        <v>13355</v>
      </c>
      <c r="D107" s="34">
        <f t="shared" si="65"/>
        <v>118</v>
      </c>
      <c r="E107" s="12">
        <f>ROUND(('фонд начисленной заработной пла'!E107/'среднесписочная численность'!E107/3)*1000,1)</f>
        <v>13657.6</v>
      </c>
      <c r="F107" s="13">
        <f>ROUND(('фонд начисленной заработной пла'!F107/'среднесписочная численность'!F107/3)*1000,1)</f>
        <v>17280</v>
      </c>
      <c r="G107" s="34">
        <f t="shared" si="66"/>
        <v>126.5</v>
      </c>
      <c r="H107" s="13">
        <f>ROUND(('фонд начисленной заработной пла'!H107/'среднесписочная численность'!H107/12)*1000,1)</f>
        <v>14158.3</v>
      </c>
      <c r="I107" s="34">
        <f t="shared" si="67"/>
        <v>106</v>
      </c>
      <c r="J107" s="13">
        <f>ROUND(('фонд начисленной заработной пла'!J107/'среднесписочная численность'!J107/12)*1000,1)</f>
        <v>16832.400000000001</v>
      </c>
      <c r="K107" s="34">
        <f t="shared" si="68"/>
        <v>118.9</v>
      </c>
      <c r="L107" s="13">
        <f>ROUND(('фонд начисленной заработной пла'!L107/'среднесписочная численность'!L107/12)*1000,1)</f>
        <v>18179.599999999999</v>
      </c>
      <c r="M107" s="34">
        <f t="shared" si="69"/>
        <v>108</v>
      </c>
      <c r="N107" s="13">
        <f>ROUND(('фонд начисленной заработной пла'!N107/'среднесписочная численность'!N107/12)*1000,1)</f>
        <v>19815.7</v>
      </c>
      <c r="O107" s="34">
        <f t="shared" si="70"/>
        <v>109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8" customHeight="1">
      <c r="A108" s="14" t="s">
        <v>92</v>
      </c>
      <c r="B108" s="12">
        <f>ROUND(('фонд начисленной заработной пла'!B108/'среднесписочная численность'!B108/12)*1000,1)</f>
        <v>11070.2</v>
      </c>
      <c r="C108" s="13">
        <f>ROUND(('фонд начисленной заработной пла'!C108/'среднесписочная численность'!C108/12)*1000,1)</f>
        <v>13164.6</v>
      </c>
      <c r="D108" s="34">
        <f t="shared" si="65"/>
        <v>118.9</v>
      </c>
      <c r="E108" s="12">
        <f>ROUND(('фонд начисленной заработной пла'!E108/'среднесписочная численность'!E108/3)*1000,1)</f>
        <v>15098</v>
      </c>
      <c r="F108" s="13">
        <f>ROUND(('фонд начисленной заработной пла'!F108/'среднесписочная численность'!F108/3)*1000,1)</f>
        <v>16187.5</v>
      </c>
      <c r="G108" s="34">
        <f t="shared" si="66"/>
        <v>107.2</v>
      </c>
      <c r="H108" s="13">
        <f>ROUND(('фонд начисленной заработной пла'!H108/'среднесписочная численность'!H108/12)*1000,1)</f>
        <v>13954.9</v>
      </c>
      <c r="I108" s="34">
        <f t="shared" si="67"/>
        <v>106</v>
      </c>
      <c r="J108" s="13">
        <f>ROUND(('фонд начисленной заработной пла'!J108/'среднесписочная численность'!J108/12)*1000,1)</f>
        <v>14792.2</v>
      </c>
      <c r="K108" s="34">
        <f t="shared" si="68"/>
        <v>106</v>
      </c>
      <c r="L108" s="13">
        <f>ROUND(('фонд начисленной заработной пла'!L108/'среднесписочная численность'!L108/12)*1000,1)</f>
        <v>16123.4</v>
      </c>
      <c r="M108" s="34">
        <f t="shared" si="69"/>
        <v>109</v>
      </c>
      <c r="N108" s="13">
        <f>ROUND(('фонд начисленной заработной пла'!N108/'среднесписочная численность'!N108/12)*1000,1)</f>
        <v>17735.8</v>
      </c>
      <c r="O108" s="34">
        <f t="shared" si="70"/>
        <v>110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" customHeight="1">
      <c r="A109" s="14" t="s">
        <v>93</v>
      </c>
      <c r="B109" s="12">
        <f>ROUND(('фонд начисленной заработной пла'!B109/'среднесписочная численность'!B109/12)*1000,1)</f>
        <v>10159.6</v>
      </c>
      <c r="C109" s="13">
        <f>ROUND(('фонд начисленной заработной пла'!C109/'среднесписочная численность'!C109/12)*1000,1)</f>
        <v>18167.400000000001</v>
      </c>
      <c r="D109" s="34">
        <f t="shared" si="65"/>
        <v>178.8</v>
      </c>
      <c r="E109" s="12">
        <f>ROUND(('фонд начисленной заработной пла'!E109/'среднесписочная численность'!E109/3)*1000,1)</f>
        <v>22744.9</v>
      </c>
      <c r="F109" s="13">
        <f>ROUND(('фонд начисленной заработной пла'!F109/'среднесписочная численность'!F109/3)*1000,1)</f>
        <v>44444.4</v>
      </c>
      <c r="G109" s="34">
        <f t="shared" si="66"/>
        <v>195.4</v>
      </c>
      <c r="H109" s="13">
        <f>ROUND(('фонд начисленной заработной пла'!H109/'среднесписочная численность'!H109/12)*1000,1)</f>
        <v>19263.900000000001</v>
      </c>
      <c r="I109" s="34">
        <f t="shared" si="67"/>
        <v>106</v>
      </c>
      <c r="J109" s="13">
        <f>ROUND(('фонд начисленной заработной пла'!J109/'среднесписочная численность'!J109/12)*1000,1)</f>
        <v>20419.7</v>
      </c>
      <c r="K109" s="34">
        <f t="shared" si="68"/>
        <v>106</v>
      </c>
      <c r="L109" s="13">
        <f>ROUND(('фонд начисленной заработной пла'!L109/'среднесписочная численность'!L109/12)*1000,1)</f>
        <v>21849.3</v>
      </c>
      <c r="M109" s="34">
        <f t="shared" si="69"/>
        <v>107</v>
      </c>
      <c r="N109" s="13">
        <f>ROUND(('фонд начисленной заработной пла'!N109/'среднесписочная численность'!N109/12)*1000,1)</f>
        <v>23596.5</v>
      </c>
      <c r="O109" s="34">
        <f t="shared" si="70"/>
        <v>108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65" t="s">
        <v>51</v>
      </c>
      <c r="B110" s="67">
        <f>ROUND(('фонд начисленной заработной пла'!B110/'среднесписочная численность'!B110/12)*1000,1)</f>
        <v>43142.9</v>
      </c>
      <c r="C110" s="67">
        <f>ROUND(('фонд начисленной заработной пла'!C110/'среднесписочная численность'!C110/12)*1000,1)</f>
        <v>42579.7</v>
      </c>
      <c r="D110" s="67">
        <f>ROUND(('фонд начисленной заработной пла'!D110/'среднесписочная численность'!D110/12)*1000,1)</f>
        <v>82.3</v>
      </c>
      <c r="E110" s="67">
        <f>ROUND(('фонд начисленной заработной пла'!E110/'среднесписочная численность'!E110/12)*1000,1)</f>
        <v>13983.1</v>
      </c>
      <c r="F110" s="67">
        <f>ROUND(('фонд начисленной заработной пла'!F110/'среднесписочная численность'!F110/12)*1000,1)</f>
        <v>13688.6</v>
      </c>
      <c r="G110" s="67">
        <f>ROUND(('фонд начисленной заработной пла'!G110/'среднесписочная численность'!G110/12)*1000,1)</f>
        <v>81.599999999999994</v>
      </c>
      <c r="H110" s="67">
        <f>ROUND(('фонд начисленной заработной пла'!H110/'среднесписочная численность'!H110/12)*1000,1)</f>
        <v>45506.2</v>
      </c>
      <c r="I110" s="67">
        <f>ROUND(('фонд начисленной заработной пла'!I110/'среднесписочная численность'!I110/12)*1000,1)</f>
        <v>89.1</v>
      </c>
      <c r="J110" s="67">
        <f>ROUND(('фонд начисленной заработной пла'!J110/'среднесписочная численность'!J110/12)*1000,1)</f>
        <v>48653.1</v>
      </c>
      <c r="K110" s="67">
        <f>ROUND(('фонд начисленной заработной пла'!K110/'среднесписочная численность'!K110/12)*1000,1)</f>
        <v>89.1</v>
      </c>
      <c r="L110" s="67">
        <f>ROUND(('фонд начисленной заработной пла'!L110/'среднесписочная численность'!L110/12)*1000,1)</f>
        <v>52099.6</v>
      </c>
      <c r="M110" s="67">
        <f>ROUND(('фонд начисленной заработной пла'!M110/'среднесписочная численность'!M110/12)*1000,1)</f>
        <v>89.3</v>
      </c>
      <c r="N110" s="67">
        <f>ROUND(('фонд начисленной заработной пла'!N110/'среднесписочная численность'!N110/12)*1000,1)</f>
        <v>56311.6</v>
      </c>
      <c r="O110" s="67">
        <f>ROUND(('фонд начисленной заработной пла'!O110/'среднесписочная численность'!O110/12)*1000,1)</f>
        <v>90.1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8" customHeight="1">
      <c r="A111" s="14" t="s">
        <v>94</v>
      </c>
      <c r="B111" s="13">
        <f>ROUND(('фонд начисленной заработной пла'!B111/'среднесписочная численность'!B111/12)*1000,1)</f>
        <v>52595.9</v>
      </c>
      <c r="C111" s="13">
        <f>ROUND(('фонд начисленной заработной пла'!C111/'среднесписочная численность'!C111/12)*1000,1)</f>
        <v>55326</v>
      </c>
      <c r="D111" s="13">
        <f>ROUND(('фонд начисленной заработной пла'!D111/'среднесписочная численность'!D111/12)*1000,1)</f>
        <v>87.6</v>
      </c>
      <c r="E111" s="13">
        <f>ROUND(('фонд начисленной заработной пла'!E111/'среднесписочная численность'!E111/12)*1000,1)</f>
        <v>16865.3</v>
      </c>
      <c r="F111" s="13">
        <f>ROUND(('фонд начисленной заработной пла'!F111/'среднесписочная численность'!F111/12)*1000,1)</f>
        <v>17462.8</v>
      </c>
      <c r="G111" s="13">
        <f>ROUND(('фонд начисленной заработной пла'!G111/'среднесписочная численность'!G111/12)*1000,1)</f>
        <v>86.3</v>
      </c>
      <c r="H111" s="13">
        <f>ROUND(('фонд начисленной заработной пла'!H111/'среднесписочная численность'!H111/12)*1000,1)</f>
        <v>59199.6</v>
      </c>
      <c r="I111" s="13">
        <f>ROUND(('фонд начисленной заработной пла'!I111/'среднесписочная численность'!I111/12)*1000,1)</f>
        <v>89.2</v>
      </c>
      <c r="J111" s="13">
        <f>ROUND(('фонд начисленной заработной пла'!J111/'среднесписочная численность'!J111/12)*1000,1)</f>
        <v>63343.5</v>
      </c>
      <c r="K111" s="13">
        <f>ROUND(('фонд начисленной заработной пла'!K111/'среднесписочная численность'!K111/12)*1000,1)</f>
        <v>89.2</v>
      </c>
      <c r="L111" s="13">
        <f>ROUND(('фонд начисленной заработной пла'!L111/'среднесписочная численность'!L111/12)*1000,1)</f>
        <v>67777.600000000006</v>
      </c>
      <c r="M111" s="13">
        <f>ROUND(('фонд начисленной заработной пла'!M111/'среднесписочная численность'!M111/12)*1000,1)</f>
        <v>89.2</v>
      </c>
      <c r="N111" s="13">
        <f>ROUND(('фонд начисленной заработной пла'!N111/'среднесписочная численность'!N111/12)*1000,1)</f>
        <v>73199.8</v>
      </c>
      <c r="O111" s="13">
        <f>ROUND(('фонд начисленной заработной пла'!O111/'среднесписочная численность'!O111/12)*1000,1)</f>
        <v>90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14" t="s">
        <v>95</v>
      </c>
      <c r="B112" s="13">
        <f>ROUND(('фонд начисленной заработной пла'!B112/'среднесписочная численность'!B112/12)*1000,1)</f>
        <v>20888.900000000001</v>
      </c>
      <c r="C112" s="13">
        <f>ROUND(('фонд начисленной заработной пла'!C112/'среднесписочная численность'!C112/12)*1000,1)</f>
        <v>12307.3</v>
      </c>
      <c r="D112" s="13">
        <f>ROUND(('фонд начисленной заработной пла'!D112/'среднесписочная численность'!D112/12)*1000,1)</f>
        <v>49.1</v>
      </c>
      <c r="E112" s="13">
        <f>ROUND(('фонд начисленной заработной пла'!E112/'среднесписочная численность'!E112/12)*1000,1)</f>
        <v>7197.9</v>
      </c>
      <c r="F112" s="13">
        <f>ROUND(('фонд начисленной заработной пла'!F112/'среднесписочная численность'!F112/12)*1000,1)</f>
        <v>4881.8999999999996</v>
      </c>
      <c r="G112" s="13">
        <f>ROUND(('фонд начисленной заработной пла'!G112/'среднесписочная численность'!G112/12)*1000,1)</f>
        <v>56.5</v>
      </c>
      <c r="H112" s="13">
        <f>ROUND(('фонд начисленной заработной пла'!H112/'среднесписочная численность'!H112/12)*1000,1)</f>
        <v>12984.4</v>
      </c>
      <c r="I112" s="13">
        <f>ROUND(('фонд начисленной заработной пла'!I112/'среднесписочная численность'!I112/12)*1000,1)</f>
        <v>87.9</v>
      </c>
      <c r="J112" s="13">
        <f>ROUND(('фонд начисленной заработной пла'!J112/'среднесписочная численность'!J112/12)*1000,1)</f>
        <v>13763.4</v>
      </c>
      <c r="K112" s="13">
        <f>ROUND(('фонд начисленной заработной пла'!K112/'среднесписочная численность'!K112/12)*1000,1)</f>
        <v>88.3</v>
      </c>
      <c r="L112" s="13">
        <f>ROUND(('фонд начисленной заработной пла'!L112/'среднесписочная численность'!L112/12)*1000,1)</f>
        <v>14864.4</v>
      </c>
      <c r="M112" s="13">
        <f>ROUND(('фонд начисленной заработной пла'!M112/'среднесписочная численность'!M112/12)*1000,1)</f>
        <v>90</v>
      </c>
      <c r="N112" s="13">
        <f>ROUND(('фонд начисленной заработной пла'!N112/'среднесписочная численность'!N112/12)*1000,1)</f>
        <v>16202.3</v>
      </c>
      <c r="O112" s="13">
        <f>ROUND(('фонд начисленной заработной пла'!O112/'среднесписочная численность'!O112/12)*1000,1)</f>
        <v>90.8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24.75">
      <c r="A113" s="65" t="s">
        <v>52</v>
      </c>
      <c r="B113" s="67"/>
      <c r="C113" s="67"/>
      <c r="D113" s="68"/>
      <c r="E113" s="67"/>
      <c r="F113" s="67"/>
      <c r="G113" s="68"/>
      <c r="H113" s="67"/>
      <c r="I113" s="68"/>
      <c r="J113" s="67"/>
      <c r="K113" s="68"/>
      <c r="L113" s="67"/>
      <c r="M113" s="68"/>
      <c r="N113" s="67"/>
      <c r="O113" s="68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customHeight="1">
      <c r="A114" s="45">
        <f>'фонд начисленной заработной пла'!A113</f>
        <v>0</v>
      </c>
      <c r="B114" s="13" t="e">
        <f>ROUND(('фонд начисленной заработной пла'!B113/'среднесписочная численность'!B113/12)*1000,1)</f>
        <v>#DIV/0!</v>
      </c>
      <c r="C114" s="13" t="e">
        <f>ROUND(('фонд начисленной заработной пла'!C113/'среднесписочная численность'!C113/12)*1000,1)</f>
        <v>#DIV/0!</v>
      </c>
      <c r="D114" s="34" t="e">
        <f t="shared" si="65"/>
        <v>#DIV/0!</v>
      </c>
      <c r="E114" s="13" t="e">
        <f>ROUND(('фонд начисленной заработной пла'!E113/'среднесписочная численность'!E113/3)*1000,1)</f>
        <v>#DIV/0!</v>
      </c>
      <c r="F114" s="13" t="e">
        <f>ROUND(('фонд начисленной заработной пла'!F113/'среднесписочная численность'!F113/3)*1000,1)</f>
        <v>#DIV/0!</v>
      </c>
      <c r="G114" s="34" t="e">
        <f t="shared" si="66"/>
        <v>#DIV/0!</v>
      </c>
      <c r="H114" s="13" t="e">
        <f>ROUND(('фонд начисленной заработной пла'!H113/'среднесписочная численность'!H113/12)*1000,1)</f>
        <v>#DIV/0!</v>
      </c>
      <c r="I114" s="34" t="e">
        <f t="shared" si="67"/>
        <v>#DIV/0!</v>
      </c>
      <c r="J114" s="13" t="e">
        <f>ROUND(('фонд начисленной заработной пла'!J113/'среднесписочная численность'!J113/12)*1000,1)</f>
        <v>#DIV/0!</v>
      </c>
      <c r="K114" s="34" t="e">
        <f t="shared" si="68"/>
        <v>#DIV/0!</v>
      </c>
      <c r="L114" s="13" t="e">
        <f>ROUND(('фонд начисленной заработной пла'!L113/'среднесписочная численность'!L113/12)*1000,1)</f>
        <v>#DIV/0!</v>
      </c>
      <c r="M114" s="34" t="e">
        <f t="shared" si="69"/>
        <v>#DIV/0!</v>
      </c>
      <c r="N114" s="13" t="e">
        <f>ROUND(('фонд начисленной заработной пла'!N113/'среднесписочная численность'!N113/12)*1000,1)</f>
        <v>#DIV/0!</v>
      </c>
      <c r="O114" s="34" t="e">
        <f t="shared" si="70"/>
        <v>#DIV/0!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" customHeight="1">
      <c r="A115" s="45" t="str">
        <f>'фонд начисленной заработной пла'!A114</f>
        <v>деятельность в области информации и связи</v>
      </c>
      <c r="B115" s="13" t="e">
        <f>ROUND(('фонд начисленной заработной пла'!B114/'среднесписочная численность'!B114/12)*1000,1)</f>
        <v>#DIV/0!</v>
      </c>
      <c r="C115" s="13" t="e">
        <f>ROUND(('фонд начисленной заработной пла'!C114/'среднесписочная численность'!C114/12)*1000,1)</f>
        <v>#DIV/0!</v>
      </c>
      <c r="D115" s="34" t="e">
        <f t="shared" si="65"/>
        <v>#DIV/0!</v>
      </c>
      <c r="E115" s="13" t="e">
        <f>ROUND(('фонд начисленной заработной пла'!E114/'среднесписочная численность'!E114/3)*1000,1)</f>
        <v>#DIV/0!</v>
      </c>
      <c r="F115" s="13" t="e">
        <f>ROUND(('фонд начисленной заработной пла'!F114/'среднесписочная численность'!F114/3)*1000,1)</f>
        <v>#DIV/0!</v>
      </c>
      <c r="G115" s="34" t="e">
        <f t="shared" si="66"/>
        <v>#DIV/0!</v>
      </c>
      <c r="H115" s="13" t="e">
        <f>ROUND(('фонд начисленной заработной пла'!H114/'среднесписочная численность'!H114/12)*1000,1)</f>
        <v>#DIV/0!</v>
      </c>
      <c r="I115" s="34" t="e">
        <f t="shared" si="67"/>
        <v>#DIV/0!</v>
      </c>
      <c r="J115" s="13" t="e">
        <f>ROUND(('фонд начисленной заработной пла'!J114/'среднесписочная численность'!J114/12)*1000,1)</f>
        <v>#DIV/0!</v>
      </c>
      <c r="K115" s="34" t="e">
        <f t="shared" si="68"/>
        <v>#DIV/0!</v>
      </c>
      <c r="L115" s="13" t="e">
        <f>ROUND(('фонд начисленной заработной пла'!L114/'среднесписочная численность'!L114/12)*1000,1)</f>
        <v>#DIV/0!</v>
      </c>
      <c r="M115" s="34" t="e">
        <f t="shared" si="69"/>
        <v>#DIV/0!</v>
      </c>
      <c r="N115" s="13" t="e">
        <f>ROUND(('фонд начисленной заработной пла'!N114/'среднесписочная численность'!N114/12)*1000,1)</f>
        <v>#DIV/0!</v>
      </c>
      <c r="O115" s="34" t="e">
        <f t="shared" si="70"/>
        <v>#DIV/0!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" customHeight="1">
      <c r="A116" s="45">
        <f>'фонд начисленной заработной пла'!A115</f>
        <v>0</v>
      </c>
      <c r="B116" s="13" t="e">
        <f>ROUND(('фонд начисленной заработной пла'!B115/'среднесписочная численность'!B115/12)*1000,1)</f>
        <v>#DIV/0!</v>
      </c>
      <c r="C116" s="13" t="e">
        <f>ROUND(('фонд начисленной заработной пла'!C115/'среднесписочная численность'!C115/12)*1000,1)</f>
        <v>#DIV/0!</v>
      </c>
      <c r="D116" s="34" t="e">
        <f t="shared" si="65"/>
        <v>#DIV/0!</v>
      </c>
      <c r="E116" s="13" t="e">
        <f>ROUND(('фонд начисленной заработной пла'!E115/'среднесписочная численность'!E115/3)*1000,1)</f>
        <v>#DIV/0!</v>
      </c>
      <c r="F116" s="13" t="e">
        <f>ROUND(('фонд начисленной заработной пла'!F115/'среднесписочная численность'!F115/3)*1000,1)</f>
        <v>#DIV/0!</v>
      </c>
      <c r="G116" s="34" t="e">
        <f t="shared" si="66"/>
        <v>#DIV/0!</v>
      </c>
      <c r="H116" s="13" t="e">
        <f>ROUND(('фонд начисленной заработной пла'!H115/'среднесписочная численность'!H115/12)*1000,1)</f>
        <v>#DIV/0!</v>
      </c>
      <c r="I116" s="34" t="e">
        <f t="shared" si="67"/>
        <v>#DIV/0!</v>
      </c>
      <c r="J116" s="13" t="e">
        <f>ROUND(('фонд начисленной заработной пла'!J115/'среднесписочная численность'!J115/12)*1000,1)</f>
        <v>#DIV/0!</v>
      </c>
      <c r="K116" s="34" t="e">
        <f t="shared" si="68"/>
        <v>#DIV/0!</v>
      </c>
      <c r="L116" s="13" t="e">
        <f>ROUND(('фонд начисленной заработной пла'!L115/'среднесписочная численность'!L115/12)*1000,1)</f>
        <v>#DIV/0!</v>
      </c>
      <c r="M116" s="34" t="e">
        <f t="shared" si="69"/>
        <v>#DIV/0!</v>
      </c>
      <c r="N116" s="13" t="e">
        <f>ROUND(('фонд начисленной заработной пла'!N115/'среднесписочная численность'!N115/12)*1000,1)</f>
        <v>#DIV/0!</v>
      </c>
      <c r="O116" s="34" t="e">
        <f t="shared" si="70"/>
        <v>#DIV/0!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6.5" customHeight="1">
      <c r="A117" s="45">
        <f>'фонд начисленной заработной пла'!A117</f>
        <v>0</v>
      </c>
      <c r="B117" s="13" t="e">
        <f>ROUND(('фонд начисленной заработной пла'!B117/'среднесписочная численность'!B117/12)*1000,1)</f>
        <v>#DIV/0!</v>
      </c>
      <c r="C117" s="13" t="e">
        <f>ROUND(('фонд начисленной заработной пла'!C117/'среднесписочная численность'!C117/12)*1000,1)</f>
        <v>#DIV/0!</v>
      </c>
      <c r="D117" s="34" t="e">
        <f t="shared" si="65"/>
        <v>#DIV/0!</v>
      </c>
      <c r="E117" s="13" t="e">
        <f>ROUND(('фонд начисленной заработной пла'!E117/'среднесписочная численность'!E117/3)*1000,1)</f>
        <v>#DIV/0!</v>
      </c>
      <c r="F117" s="13" t="e">
        <f>ROUND(('фонд начисленной заработной пла'!F117/'среднесписочная численность'!F117/3)*1000,1)</f>
        <v>#DIV/0!</v>
      </c>
      <c r="G117" s="34" t="e">
        <f t="shared" si="66"/>
        <v>#DIV/0!</v>
      </c>
      <c r="H117" s="13" t="e">
        <f>ROUND(('фонд начисленной заработной пла'!H117/'среднесписочная численность'!H117/12)*1000,1)</f>
        <v>#DIV/0!</v>
      </c>
      <c r="I117" s="34" t="e">
        <f t="shared" si="67"/>
        <v>#DIV/0!</v>
      </c>
      <c r="J117" s="13" t="e">
        <f>ROUND(('фонд начисленной заработной пла'!J117/'среднесписочная численность'!J117/12)*1000,1)</f>
        <v>#DIV/0!</v>
      </c>
      <c r="K117" s="34" t="e">
        <f t="shared" si="68"/>
        <v>#DIV/0!</v>
      </c>
      <c r="L117" s="13" t="e">
        <f>ROUND(('фонд начисленной заработной пла'!L117/'среднесписочная численность'!L117/12)*1000,1)</f>
        <v>#DIV/0!</v>
      </c>
      <c r="M117" s="34" t="e">
        <f t="shared" si="69"/>
        <v>#DIV/0!</v>
      </c>
      <c r="N117" s="13" t="e">
        <f>ROUND(('фонд начисленной заработной пла'!N117/'среднесписочная численность'!N117/12)*1000,1)</f>
        <v>#DIV/0!</v>
      </c>
      <c r="O117" s="34" t="e">
        <f t="shared" si="70"/>
        <v>#DIV/0!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65" t="s">
        <v>9</v>
      </c>
      <c r="B118" s="13">
        <f>ROUND(('фонд начисленной заработной пла'!B118/'среднесписочная численность'!B118/12)*1000,1)</f>
        <v>23092.6</v>
      </c>
      <c r="C118" s="13">
        <f>ROUND(('фонд начисленной заработной пла'!C118/'среднесписочная численность'!C118/12)*1000,1)</f>
        <v>27048.9</v>
      </c>
      <c r="D118" s="34">
        <f t="shared" si="65"/>
        <v>117.1</v>
      </c>
      <c r="E118" s="13">
        <f>ROUND(('фонд начисленной заработной пла'!E118/'среднесписочная численность'!E118/3)*1000,1)</f>
        <v>29556</v>
      </c>
      <c r="F118" s="13">
        <f>ROUND(('фонд начисленной заработной пла'!F118/'среднесписочная численность'!F118/3)*1000,1)</f>
        <v>23794.7</v>
      </c>
      <c r="G118" s="34">
        <f t="shared" si="66"/>
        <v>80.5</v>
      </c>
      <c r="H118" s="13">
        <f>ROUND(('фонд начисленной заработной пла'!H118/'среднесписочная численность'!H118/12)*1000,1)</f>
        <v>28942.3</v>
      </c>
      <c r="I118" s="34">
        <f t="shared" si="67"/>
        <v>107</v>
      </c>
      <c r="J118" s="13">
        <f>ROUND(('фонд начисленной заработной пла'!J118/'среднесписочная численность'!J118/12)*1000,1)</f>
        <v>30968.3</v>
      </c>
      <c r="K118" s="34">
        <f t="shared" si="68"/>
        <v>107</v>
      </c>
      <c r="L118" s="13">
        <f>ROUND(('фонд начисленной заработной пла'!L118/'среднесписочная численность'!L118/12)*1000,1)</f>
        <v>33445.800000000003</v>
      </c>
      <c r="M118" s="34">
        <f t="shared" si="69"/>
        <v>108</v>
      </c>
      <c r="N118" s="13">
        <f>ROUND(('фонд начисленной заработной пла'!N118/'среднесписочная численность'!N118/12)*1000,1)</f>
        <v>36121.5</v>
      </c>
      <c r="O118" s="34">
        <f t="shared" si="70"/>
        <v>108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customHeight="1">
      <c r="A119" s="45">
        <f>'фонд начисленной заработной пла'!A119</f>
        <v>0</v>
      </c>
      <c r="B119" s="13">
        <f>ROUND(('фонд начисленной заработной пла'!B119/'среднесписочная численность'!B119/12)*1000,1)</f>
        <v>15998.6</v>
      </c>
      <c r="C119" s="13">
        <f>ROUND(('фонд начисленной заработной пла'!C119/'среднесписочная численность'!C119/12)*1000,1)</f>
        <v>27048.9</v>
      </c>
      <c r="D119" s="34">
        <f t="shared" si="65"/>
        <v>169.1</v>
      </c>
      <c r="E119" s="13">
        <f>ROUND(('фонд начисленной заработной пла'!E119/'среднесписочная численность'!E119/3)*1000,1)</f>
        <v>29556</v>
      </c>
      <c r="F119" s="13">
        <f>ROUND(('фонд начисленной заработной пла'!F119/'среднесписочная численность'!F119/3)*1000,1)</f>
        <v>23794.7</v>
      </c>
      <c r="G119" s="34">
        <f t="shared" si="66"/>
        <v>80.5</v>
      </c>
      <c r="H119" s="13">
        <f>ROUND(('фонд начисленной заработной пла'!H119/'среднесписочная численность'!H119/12)*1000,1)</f>
        <v>28942.3</v>
      </c>
      <c r="I119" s="34">
        <f t="shared" si="67"/>
        <v>107</v>
      </c>
      <c r="J119" s="13">
        <f>ROUND(('фонд начисленной заработной пла'!J119/'среднесписочная численность'!J119/12)*1000,1)</f>
        <v>30968.3</v>
      </c>
      <c r="K119" s="34">
        <f t="shared" si="68"/>
        <v>107</v>
      </c>
      <c r="L119" s="13">
        <f>ROUND(('фонд начисленной заработной пла'!L119/'среднесписочная численность'!L119/12)*1000,1)</f>
        <v>33445.800000000003</v>
      </c>
      <c r="M119" s="34">
        <f t="shared" si="69"/>
        <v>108</v>
      </c>
      <c r="N119" s="13">
        <f>ROUND(('фонд начисленной заработной пла'!N119/'среднесписочная численность'!N119/12)*1000,1)</f>
        <v>36121.5</v>
      </c>
      <c r="O119" s="34">
        <f t="shared" si="70"/>
        <v>108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>
      <c r="A120" s="57" t="s">
        <v>8</v>
      </c>
      <c r="B120" s="60"/>
      <c r="C120" s="61"/>
      <c r="D120" s="59"/>
      <c r="E120" s="60"/>
      <c r="F120" s="61"/>
      <c r="G120" s="59"/>
      <c r="H120" s="61"/>
      <c r="I120" s="59"/>
      <c r="J120" s="61"/>
      <c r="K120" s="59"/>
      <c r="L120" s="61"/>
      <c r="M120" s="59"/>
      <c r="N120" s="61"/>
      <c r="O120" s="59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36.75">
      <c r="A121" s="65" t="s">
        <v>53</v>
      </c>
      <c r="B121" s="67" t="e">
        <f>ROUND(('фонд начисленной заработной пла'!B121/'среднесписочная численность'!B121/12)*1000,1)</f>
        <v>#DIV/0!</v>
      </c>
      <c r="C121" s="67" t="e">
        <f>ROUND(('фонд начисленной заработной пла'!C121/'среднесписочная численность'!C121/12)*1000,1)</f>
        <v>#DIV/0!</v>
      </c>
      <c r="D121" s="68" t="e">
        <f t="shared" ref="D121:D122" si="71">ROUND(C121/B121*100,1)</f>
        <v>#DIV/0!</v>
      </c>
      <c r="E121" s="67" t="e">
        <f>ROUND(('фонд начисленной заработной пла'!E121/'среднесписочная численность'!E121/3)*1000,1)</f>
        <v>#DIV/0!</v>
      </c>
      <c r="F121" s="67" t="e">
        <f>ROUND(('фонд начисленной заработной пла'!F121/'среднесписочная численность'!F121/3)*1000,1)</f>
        <v>#DIV/0!</v>
      </c>
      <c r="G121" s="68" t="e">
        <f t="shared" ref="G121:G122" si="72">ROUND(F121/E121*100,1)</f>
        <v>#DIV/0!</v>
      </c>
      <c r="H121" s="67" t="e">
        <f>ROUND(('фонд начисленной заработной пла'!H121/'среднесписочная численность'!H121/12)*1000,1)</f>
        <v>#DIV/0!</v>
      </c>
      <c r="I121" s="68" t="e">
        <f t="shared" ref="I121:I122" si="73">ROUND(H121/C121*100,1)</f>
        <v>#DIV/0!</v>
      </c>
      <c r="J121" s="67" t="e">
        <f>ROUND(('фонд начисленной заработной пла'!J121/'среднесписочная численность'!J121/12)*1000,1)</f>
        <v>#DIV/0!</v>
      </c>
      <c r="K121" s="68" t="e">
        <f t="shared" ref="K121:K122" si="74">ROUND(J121/H121*100,1)</f>
        <v>#DIV/0!</v>
      </c>
      <c r="L121" s="67" t="e">
        <f>ROUND(('фонд начисленной заработной пла'!L121/'среднесписочная численность'!L121/12)*1000,1)</f>
        <v>#DIV/0!</v>
      </c>
      <c r="M121" s="68" t="e">
        <f t="shared" ref="M121:M122" si="75">ROUND(L121/J121*100,1)</f>
        <v>#DIV/0!</v>
      </c>
      <c r="N121" s="67" t="e">
        <f>ROUND(('фонд начисленной заработной пла'!N121/'среднесписочная численность'!N121/12)*1000,1)</f>
        <v>#DIV/0!</v>
      </c>
      <c r="O121" s="68" t="e">
        <f t="shared" ref="O121:O122" si="76">ROUND(N121/L121*100,1)</f>
        <v>#DIV/0!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7.25" customHeight="1">
      <c r="A122" s="45" t="str">
        <f>'фонд начисленной заработной пла'!A122</f>
        <v>из них:</v>
      </c>
      <c r="B122" s="13" t="e">
        <f>ROUND(('фонд начисленной заработной пла'!B122/'среднесписочная численность'!B122/12)*1000,1)</f>
        <v>#DIV/0!</v>
      </c>
      <c r="C122" s="13" t="e">
        <f>ROUND(('фонд начисленной заработной пла'!C122/'среднесписочная численность'!C122/12)*1000,1)</f>
        <v>#DIV/0!</v>
      </c>
      <c r="D122" s="34" t="e">
        <f t="shared" si="71"/>
        <v>#DIV/0!</v>
      </c>
      <c r="E122" s="13" t="e">
        <f>ROUND(('фонд начисленной заработной пла'!E122/'среднесписочная численность'!E122/3)*1000,1)</f>
        <v>#DIV/0!</v>
      </c>
      <c r="F122" s="13" t="e">
        <f>ROUND(('фонд начисленной заработной пла'!F122/'среднесписочная численность'!F122/3)*1000,1)</f>
        <v>#DIV/0!</v>
      </c>
      <c r="G122" s="34" t="e">
        <f t="shared" si="72"/>
        <v>#DIV/0!</v>
      </c>
      <c r="H122" s="13" t="e">
        <f>ROUND(('фонд начисленной заработной пла'!H122/'среднесписочная численность'!H122/12)*1000,1)</f>
        <v>#DIV/0!</v>
      </c>
      <c r="I122" s="34" t="e">
        <f t="shared" si="73"/>
        <v>#DIV/0!</v>
      </c>
      <c r="J122" s="13" t="e">
        <f>ROUND(('фонд начисленной заработной пла'!J122/'среднесписочная численность'!J122/12)*1000,1)</f>
        <v>#DIV/0!</v>
      </c>
      <c r="K122" s="34" t="e">
        <f t="shared" si="74"/>
        <v>#DIV/0!</v>
      </c>
      <c r="L122" s="13" t="e">
        <f>ROUND(('фонд начисленной заработной пла'!L122/'среднесписочная численность'!L122/12)*1000,1)</f>
        <v>#DIV/0!</v>
      </c>
      <c r="M122" s="34" t="e">
        <f t="shared" si="75"/>
        <v>#DIV/0!</v>
      </c>
      <c r="N122" s="13" t="e">
        <f>ROUND(('фонд начисленной заработной пла'!N122/'среднесписочная численность'!N122/12)*1000,1)</f>
        <v>#DIV/0!</v>
      </c>
      <c r="O122" s="34" t="e">
        <f t="shared" si="76"/>
        <v>#DIV/0!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5.25" customHeight="1">
      <c r="A123" s="45" t="str">
        <f>'фонд начисленной заработной пла'!A123</f>
        <v>государственное управление и обеспечение военной безопасности, социальное обеспечение</v>
      </c>
      <c r="B123" s="13">
        <f>ROUND(('фонд начисленной заработной пла'!B123/'среднесписочная численность'!B123/12)*1000,1)</f>
        <v>18287.2</v>
      </c>
      <c r="C123" s="13">
        <f>ROUND(('фонд начисленной заработной пла'!C123/'среднесписочная численность'!C123/12)*1000,1)</f>
        <v>20438.7</v>
      </c>
      <c r="D123" s="13">
        <f>ROUND(('фонд начисленной заработной пла'!D123/'среднесписочная численность'!D123/12)*1000,1)</f>
        <v>93.2</v>
      </c>
      <c r="E123" s="13">
        <f>ROUND(('фонд начисленной заработной пла'!E123/'среднесписочная численность'!E123/12)*1000,1)</f>
        <v>6140.5</v>
      </c>
      <c r="F123" s="13">
        <f>ROUND(('фонд начисленной заработной пла'!F123/'среднесписочная численность'!F123/12)*1000,1)</f>
        <v>6573.3</v>
      </c>
      <c r="G123" s="13">
        <f>ROUND(('фонд начисленной заработной пла'!G123/'среднесписочная численность'!G123/12)*1000,1)</f>
        <v>89.2</v>
      </c>
      <c r="H123" s="13">
        <f>ROUND(('фонд начисленной заработной пла'!H123/'среднесписочная численность'!H123/12)*1000,1)</f>
        <v>20501.5</v>
      </c>
      <c r="I123" s="13">
        <f>ROUND(('фонд начисленной заработной пла'!I123/'среднесписочная численность'!I123/12)*1000,1)</f>
        <v>83.6</v>
      </c>
      <c r="J123" s="13">
        <f>ROUND(('фонд начисленной заработной пла'!J123/'среднесписочная численность'!J123/12)*1000,1)</f>
        <v>20501.5</v>
      </c>
      <c r="K123" s="13">
        <f>ROUND(('фонд начисленной заработной пла'!K123/'среднесписочная численность'!K123/12)*1000,1)</f>
        <v>83.3</v>
      </c>
      <c r="L123" s="13">
        <f>ROUND(('фонд начисленной заработной пла'!L123/'среднесписочная численность'!L123/12)*1000,1)</f>
        <v>20501.5</v>
      </c>
      <c r="M123" s="13">
        <f>ROUND(('фонд начисленной заработной пла'!M123/'среднесписочная численность'!M123/12)*1000,1)</f>
        <v>83.3</v>
      </c>
      <c r="N123" s="13">
        <f>ROUND(('фонд начисленной заработной пла'!N123/'среднесписочная численность'!N123/12)*1000,1)</f>
        <v>20501.5</v>
      </c>
      <c r="O123" s="13">
        <f>ROUND(('фонд начисленной заработной пла'!O123/'среднесписочная численность'!O123/12)*1000,1)</f>
        <v>83.3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.75" customHeight="1">
      <c r="A124" s="45" t="str">
        <f>'фонд начисленной заработной пла'!A124</f>
        <v>Администрация Черемисиновского района</v>
      </c>
      <c r="B124" s="13">
        <f>ROUND(('фонд начисленной заработной пла'!B124/'среднесписочная численность'!B124/12)*1000,1)</f>
        <v>24034</v>
      </c>
      <c r="C124" s="13">
        <f>ROUND(('фонд начисленной заработной пла'!C124/'среднесписочная численность'!C124/12)*1000,1)</f>
        <v>24252</v>
      </c>
      <c r="D124" s="13">
        <f>ROUND(('фонд начисленной заработной пла'!D124/'среднесписочная численность'!D124/12)*1000,1)</f>
        <v>84.1</v>
      </c>
      <c r="E124" s="13">
        <f>ROUND(('фонд начисленной заработной пла'!E124/'среднесписочная численность'!E124/12)*1000,1)</f>
        <v>7760.1</v>
      </c>
      <c r="F124" s="13">
        <f>ROUND(('фонд начисленной заработной пла'!F124/'среднесписочная численность'!F124/12)*1000,1)</f>
        <v>8452.6</v>
      </c>
      <c r="G124" s="13">
        <f>ROUND(('фонд начисленной заработной пла'!G124/'среднесписочная численность'!G124/12)*1000,1)</f>
        <v>90.8</v>
      </c>
      <c r="H124" s="13">
        <f>ROUND(('фонд начисленной заработной пла'!H124/'среднесписочная численность'!H124/12)*1000,1)</f>
        <v>25495.7</v>
      </c>
      <c r="I124" s="13">
        <f>ROUND(('фонд начисленной заработной пла'!I124/'среднесписочная численность'!I124/12)*1000,1)</f>
        <v>87.6</v>
      </c>
      <c r="J124" s="13">
        <f>ROUND(('фонд начисленной заработной пла'!J124/'среднесписочная численность'!J124/12)*1000,1)</f>
        <v>25495.7</v>
      </c>
      <c r="K124" s="13">
        <f>ROUND(('фонд начисленной заработной пла'!K124/'среднесписочная численность'!K124/12)*1000,1)</f>
        <v>83.3</v>
      </c>
      <c r="L124" s="13">
        <f>ROUND(('фонд начисленной заработной пла'!L124/'среднесписочная численность'!L124/12)*1000,1)</f>
        <v>25495.7</v>
      </c>
      <c r="M124" s="13">
        <f>ROUND(('фонд начисленной заработной пла'!M124/'среднесписочная численность'!M124/12)*1000,1)</f>
        <v>83.3</v>
      </c>
      <c r="N124" s="13">
        <f>ROUND(('фонд начисленной заработной пла'!N124/'среднесписочная численность'!N124/12)*1000,1)</f>
        <v>25495.7</v>
      </c>
      <c r="O124" s="13">
        <f>ROUND(('фонд начисленной заработной пла'!O124/'среднесписочная численность'!O124/12)*1000,1)</f>
        <v>83.3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8.75" customHeight="1">
      <c r="A125" s="45" t="s">
        <v>97</v>
      </c>
      <c r="B125" s="13">
        <f>ROUND(('фонд начисленной заработной пла'!B125/'среднесписочная численность'!B125/12)*1000,1)</f>
        <v>15155.3</v>
      </c>
      <c r="C125" s="13">
        <f>ROUND(('фонд начисленной заработной пла'!C125/'среднесписочная численность'!C125/12)*1000,1)</f>
        <v>19184.099999999999</v>
      </c>
      <c r="D125" s="13">
        <f>ROUND(('фонд начисленной заработной пла'!D125/'среднесписочная численность'!D125/12)*1000,1)</f>
        <v>105.4</v>
      </c>
      <c r="E125" s="13">
        <f>ROUND(('фонд начисленной заработной пла'!E125/'среднесписочная численность'!E125/12)*1000,1)</f>
        <v>4446</v>
      </c>
      <c r="F125" s="13">
        <f>ROUND(('фонд начисленной заработной пла'!F125/'среднесписочная численность'!F125/12)*1000,1)</f>
        <v>6373.5</v>
      </c>
      <c r="G125" s="13">
        <f>ROUND(('фонд начисленной заработной пла'!G125/'среднесписочная численность'!G125/12)*1000,1)</f>
        <v>119.5</v>
      </c>
      <c r="H125" s="13">
        <f>ROUND(('фонд начисленной заработной пла'!H125/'среднесписочная численность'!H125/12)*1000,1)</f>
        <v>24706.799999999999</v>
      </c>
      <c r="I125" s="13">
        <f>ROUND(('фонд начисленной заработной пла'!I125/'среднесписочная численность'!I125/12)*1000,1)</f>
        <v>107.4</v>
      </c>
      <c r="J125" s="13">
        <f>ROUND(('фонд начисленной заработной пла'!J125/'среднесписочная численность'!J125/12)*1000,1)</f>
        <v>24706.799999999999</v>
      </c>
      <c r="K125" s="13">
        <f>ROUND(('фонд начисленной заработной пла'!K125/'среднесписочная численность'!K125/12)*1000,1)</f>
        <v>83.3</v>
      </c>
      <c r="L125" s="13">
        <f>ROUND(('фонд начисленной заработной пла'!L125/'среднесписочная численность'!L125/12)*1000,1)</f>
        <v>24706.799999999999</v>
      </c>
      <c r="M125" s="13">
        <f>ROUND(('фонд начисленной заработной пла'!M125/'среднесписочная численность'!M125/12)*1000,1)</f>
        <v>83.3</v>
      </c>
      <c r="N125" s="13">
        <f>ROUND(('фонд начисленной заработной пла'!N125/'среднесписочная численность'!N125/12)*1000,1)</f>
        <v>24706.799999999999</v>
      </c>
      <c r="O125" s="13">
        <f>ROUND(('фонд начисленной заработной пла'!O125/'среднесписочная численность'!O125/12)*1000,1)</f>
        <v>83.3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.75" customHeight="1">
      <c r="A126" s="45" t="s">
        <v>9</v>
      </c>
      <c r="B126" s="13">
        <f>ROUND(('фонд начисленной заработной пла'!B126/'среднесписочная численность'!B126/12)*1000,1)</f>
        <v>17277</v>
      </c>
      <c r="C126" s="13">
        <f>ROUND(('фонд начисленной заработной пла'!C126/'среднесписочная численность'!C126/12)*1000,1)</f>
        <v>18246.599999999999</v>
      </c>
      <c r="D126" s="13">
        <f>ROUND(('фонд начисленной заработной пла'!D126/'среднесписочная численность'!D126/12)*1000,1)</f>
        <v>88</v>
      </c>
      <c r="E126" s="13">
        <f>ROUND(('фонд начисленной заработной пла'!E126/'среднесписочная численность'!E126/12)*1000,1)</f>
        <v>6405.7</v>
      </c>
      <c r="F126" s="13">
        <f>ROUND(('фонд начисленной заработной пла'!F126/'среднесписочная численность'!F126/12)*1000,1)</f>
        <v>5425.4</v>
      </c>
      <c r="G126" s="13">
        <f>ROUND(('фонд начисленной заработной пла'!G126/'среднесписочная численность'!G126/12)*1000,1)</f>
        <v>70.599999999999994</v>
      </c>
      <c r="H126" s="13">
        <f>ROUND(('фонд начисленной заработной пла'!H126/'среднесписочная численность'!H126/12)*1000,1)</f>
        <v>14760.6</v>
      </c>
      <c r="I126" s="13">
        <f>ROUND(('фонд начисленной заработной пла'!I126/'среднесписочная численность'!I126/12)*1000,1)</f>
        <v>67.400000000000006</v>
      </c>
      <c r="J126" s="13">
        <f>ROUND(('фонд начисленной заработной пла'!J126/'среднесписочная численность'!J126/12)*1000,1)</f>
        <v>14760.6</v>
      </c>
      <c r="K126" s="13">
        <f>ROUND(('фонд начисленной заработной пла'!K126/'среднесписочная численность'!K126/12)*1000,1)</f>
        <v>83.3</v>
      </c>
      <c r="L126" s="13">
        <f>ROUND(('фонд начисленной заработной пла'!L126/'среднесписочная численность'!L126/12)*1000,1)</f>
        <v>14760.6</v>
      </c>
      <c r="M126" s="13" t="e">
        <f>ROUND(('фонд начисленной заработной пла'!M126/'среднесписочная численность'!M126/12)*1000,1)</f>
        <v>#DIV/0!</v>
      </c>
      <c r="N126" s="13">
        <f>ROUND(('фонд начисленной заработной пла'!N126/'среднесписочная численность'!N126/12)*1000,1)</f>
        <v>14760.6</v>
      </c>
      <c r="O126" s="13">
        <f>ROUND(('фонд начисленной заработной пла'!O126/'среднесписочная численность'!O126/12)*1000,1)</f>
        <v>83.3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>
      <c r="A127" s="65" t="s">
        <v>54</v>
      </c>
      <c r="B127" s="13">
        <f>ROUND(('фонд начисленной заработной пла'!B127/'среднесписочная численность'!B127/12)*1000,1)</f>
        <v>16672.2</v>
      </c>
      <c r="C127" s="13">
        <f>ROUND(('фонд начисленной заработной пла'!C127/'среднесписочная численность'!C127/12)*1000,1)</f>
        <v>17614.900000000001</v>
      </c>
      <c r="D127" s="13">
        <f>ROUND(('фонд начисленной заработной пла'!D127/'среднесписочная численность'!D127/12)*1000,1)</f>
        <v>88.1</v>
      </c>
      <c r="E127" s="13">
        <f>ROUND(('фонд начисленной заработной пла'!E127/'среднесписочная численность'!E127/12)*1000,1)</f>
        <v>5715.6</v>
      </c>
      <c r="F127" s="13">
        <f>ROUND(('фонд начисленной заработной пла'!F127/'среднесписочная численность'!F127/12)*1000,1)</f>
        <v>5739.1</v>
      </c>
      <c r="G127" s="13">
        <f>ROUND(('фонд начисленной заработной пла'!G127/'среднесписочная численность'!G127/12)*1000,1)</f>
        <v>83.7</v>
      </c>
      <c r="H127" s="13">
        <f>ROUND(('фонд начисленной заработной пла'!H127/'среднесписочная численность'!H127/12)*1000,1)</f>
        <v>18905.7</v>
      </c>
      <c r="I127" s="13">
        <f>ROUND(('фонд начисленной заработной пла'!I127/'среднесписочная численность'!I127/12)*1000,1)</f>
        <v>89.5</v>
      </c>
      <c r="J127" s="13">
        <f>ROUND(('фонд начисленной заработной пла'!J127/'среднесписочная численность'!J127/12)*1000,1)</f>
        <v>20174.2</v>
      </c>
      <c r="K127" s="13">
        <f>ROUND(('фонд начисленной заработной пла'!K127/'среднесписочная численность'!K127/12)*1000,1)</f>
        <v>88.9</v>
      </c>
      <c r="L127" s="13">
        <f>ROUND(('фонд начисленной заработной пла'!L127/'среднесписочная численность'!L127/12)*1000,1)</f>
        <v>21764</v>
      </c>
      <c r="M127" s="13" t="e">
        <f>ROUND(('фонд начисленной заработной пла'!M127/'среднесписочная численность'!M127/12)*1000,1)</f>
        <v>#DIV/0!</v>
      </c>
      <c r="N127" s="13">
        <f>ROUND(('фонд начисленной заработной пла'!N127/'среднесписочная численность'!N127/12)*1000,1)</f>
        <v>23685.200000000001</v>
      </c>
      <c r="O127" s="13">
        <f>ROUND(('фонд начисленной заработной пла'!O127/'среднесписочная численность'!O127/12)*1000,1)</f>
        <v>90.7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>
      <c r="A128" s="81" t="s">
        <v>5</v>
      </c>
      <c r="B128" s="13" t="e">
        <f>ROUND(('фонд начисленной заработной пла'!B128/'среднесписочная численность'!B128/12)*1000,1)</f>
        <v>#DIV/0!</v>
      </c>
      <c r="C128" s="83"/>
      <c r="D128" s="85"/>
      <c r="E128" s="84"/>
      <c r="F128" s="83"/>
      <c r="G128" s="85"/>
      <c r="H128" s="83"/>
      <c r="I128" s="85"/>
      <c r="J128" s="83"/>
      <c r="K128" s="85"/>
      <c r="L128" s="83"/>
      <c r="M128" s="85"/>
      <c r="N128" s="83"/>
      <c r="O128" s="8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>
      <c r="A129" s="81" t="s">
        <v>55</v>
      </c>
      <c r="B129" s="13">
        <f>ROUND(('фонд начисленной заработной пла'!B129/'среднесписочная численность'!B129/12)*1000,1)</f>
        <v>17220.8</v>
      </c>
      <c r="C129" s="13">
        <f>ROUND(('фонд начисленной заработной пла'!C129/'среднесписочная численность'!C129/12)*1000,1)</f>
        <v>19459.5</v>
      </c>
      <c r="D129" s="13">
        <f>ROUND(('фонд начисленной заработной пла'!D129/'среднесписочная численность'!D129/12)*1000,1)</f>
        <v>94.1</v>
      </c>
      <c r="E129" s="13">
        <f>ROUND(('фонд начисленной заработной пла'!E129/'среднесписочная численность'!E129/12)*1000,1)</f>
        <v>6223.6</v>
      </c>
      <c r="F129" s="13">
        <f>ROUND(('фонд начисленной заработной пла'!F129/'среднесписочная численность'!F129/12)*1000,1)</f>
        <v>6051.7</v>
      </c>
      <c r="G129" s="13">
        <f>ROUND(('фонд начисленной заработной пла'!G129/'среднесписочная численность'!G129/12)*1000,1)</f>
        <v>160.9</v>
      </c>
      <c r="H129" s="13">
        <f>ROUND(('фонд начисленной заработной пла'!H129/'среднесписочная численность'!H129/12)*1000,1)</f>
        <v>21025.200000000001</v>
      </c>
      <c r="I129" s="13">
        <f>ROUND(('фонд начисленной заработной пла'!I129/'среднесписочная численность'!I129/12)*1000,1)</f>
        <v>90</v>
      </c>
      <c r="J129" s="13">
        <f>ROUND(('фонд начисленной заработной пла'!J129/'среднесписочная численность'!J129/12)*1000,1)</f>
        <v>22460</v>
      </c>
      <c r="K129" s="13">
        <f>ROUND(('фонд начисленной заработной пла'!K129/'среднесписочная численность'!K129/12)*1000,1)</f>
        <v>89</v>
      </c>
      <c r="L129" s="13">
        <f>ROUND(('фонд начисленной заработной пла'!L129/'среднесписочная численность'!L129/12)*1000,1)</f>
        <v>24345.7</v>
      </c>
      <c r="M129" s="13">
        <f>ROUND(('фонд начисленной заработной пла'!M129/'среднесписочная численность'!M129/12)*1000,1)</f>
        <v>90.3</v>
      </c>
      <c r="N129" s="13">
        <f>ROUND(('фонд начисленной заработной пла'!N129/'среднесписочная численность'!N129/12)*1000,1)</f>
        <v>26684.5</v>
      </c>
      <c r="O129" s="13">
        <f>ROUND(('фонд начисленной заработной пла'!O129/'среднесписочная численность'!O129/12)*1000,1)</f>
        <v>91.3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6.5" customHeight="1">
      <c r="A130" s="87" t="s">
        <v>98</v>
      </c>
      <c r="B130" s="13">
        <f>ROUND(('фонд начисленной заработной пла'!B130/'среднесписочная численность'!B130/12)*1000,1)</f>
        <v>18463.7</v>
      </c>
      <c r="C130" s="13">
        <f>ROUND(('фонд начисленной заработной пла'!C130/'среднесписочная численность'!C130/12)*1000,1)</f>
        <v>18879.5</v>
      </c>
      <c r="D130" s="13">
        <f>ROUND(('фонд начисленной заработной пла'!D130/'среднесписочная численность'!D130/12)*1000,1)</f>
        <v>85.2</v>
      </c>
      <c r="E130" s="13">
        <f>ROUND(('фонд начисленной заработной пла'!E130/'среднесписочная численность'!E130/12)*1000,1)</f>
        <v>6116.4</v>
      </c>
      <c r="F130" s="13">
        <f>ROUND(('фонд начисленной заработной пла'!F130/'среднесписочная численность'!F130/12)*1000,1)</f>
        <v>6163.4</v>
      </c>
      <c r="G130" s="13">
        <f>ROUND(('фонд начисленной заработной пла'!G130/'среднесписочная численность'!G130/12)*1000,1)</f>
        <v>84</v>
      </c>
      <c r="H130" s="13">
        <f>ROUND(('фонд начисленной заработной пла'!H130/'среднесписочная численность'!H130/12)*1000,1)</f>
        <v>19899</v>
      </c>
      <c r="I130" s="13">
        <f>ROUND(('фонд начисленной заработной пла'!I130/'среднесписочная численность'!I130/12)*1000,1)</f>
        <v>87.8</v>
      </c>
      <c r="J130" s="13">
        <f>ROUND(('фонд начисленной заработной пла'!J130/'среднесписочная численность'!J130/12)*1000,1)</f>
        <v>20973.5</v>
      </c>
      <c r="K130" s="13">
        <f>ROUND(('фонд начисленной заработной пла'!K130/'среднесписочная численность'!K130/12)*1000,1)</f>
        <v>87.8</v>
      </c>
      <c r="L130" s="13">
        <f>ROUND(('фонд начисленной заработной пла'!L130/'среднесписочная численность'!L130/12)*1000,1)</f>
        <v>22441.599999999999</v>
      </c>
      <c r="M130" s="13">
        <f>ROUND(('фонд начисленной заработной пла'!M130/'среднесписочная численность'!M130/12)*1000,1)</f>
        <v>89.2</v>
      </c>
      <c r="N130" s="13">
        <f>ROUND(('фонд начисленной заработной пла'!N130/'среднесписочная численность'!N130/12)*1000,1)</f>
        <v>24237</v>
      </c>
      <c r="O130" s="13">
        <f>ROUND(('фонд начисленной заработной пла'!O130/'среднесписочная численность'!O130/12)*1000,1)</f>
        <v>90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7.25" customHeight="1">
      <c r="A131" s="87" t="s">
        <v>9</v>
      </c>
      <c r="B131" s="13">
        <f>ROUND(('фонд начисленной заработной пла'!B131/'среднесписочная численность'!B131/12)*1000,1)</f>
        <v>16983</v>
      </c>
      <c r="C131" s="13">
        <f>ROUND(('фонд начисленной заработной пла'!C131/'среднесписочная численность'!C131/12)*1000,1)</f>
        <v>19585.400000000001</v>
      </c>
      <c r="D131" s="13">
        <f>ROUND(('фонд начисленной заработной пла'!D131/'среднесписочная численность'!D131/12)*1000,1)</f>
        <v>96.1</v>
      </c>
      <c r="E131" s="13">
        <f>ROUND(('фонд начисленной заработной пла'!E131/'среднесписочная численность'!E131/12)*1000,1)</f>
        <v>6246.4</v>
      </c>
      <c r="F131" s="13">
        <f>ROUND(('фонд начисленной заработной пла'!F131/'среднесписочная численность'!F131/12)*1000,1)</f>
        <v>6029.6</v>
      </c>
      <c r="G131" s="13">
        <f>ROUND(('фонд начисленной заработной пла'!G131/'среднесписочная численность'!G131/12)*1000,1)</f>
        <v>80.400000000000006</v>
      </c>
      <c r="H131" s="13">
        <f>ROUND(('фонд начисленной заработной пла'!H131/'среднесписочная численность'!H131/12)*1000,1)</f>
        <v>21277.3</v>
      </c>
      <c r="I131" s="13">
        <f>ROUND(('фонд начисленной заработной пла'!I131/'среднесписочная численность'!I131/12)*1000,1)</f>
        <v>90.5</v>
      </c>
      <c r="J131" s="13">
        <f>ROUND(('фонд начисленной заработной пла'!J131/'среднесписочная численность'!J131/12)*1000,1)</f>
        <v>22792.7</v>
      </c>
      <c r="K131" s="13">
        <f>ROUND(('фонд начисленной заработной пла'!K131/'среднесписочная численность'!K131/12)*1000,1)</f>
        <v>89.3</v>
      </c>
      <c r="L131" s="13">
        <f>ROUND(('фонд начисленной заработной пла'!L131/'среднесписочная численность'!L131/12)*1000,1)</f>
        <v>24771.9</v>
      </c>
      <c r="M131" s="13">
        <f>ROUND(('фонд начисленной заработной пла'!M131/'среднесписочная численность'!M131/12)*1000,1)</f>
        <v>90.6</v>
      </c>
      <c r="N131" s="13">
        <f>ROUND(('фонд начисленной заработной пла'!N131/'среднесписочная численность'!N131/12)*1000,1)</f>
        <v>27232.3</v>
      </c>
      <c r="O131" s="13" t="e">
        <f>ROUND(('фонд начисленной заработной пла'!O131/'среднесписочная численность'!O131/12)*1000,1)</f>
        <v>#DIV/0!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35.25" customHeight="1">
      <c r="A132" s="88" t="s">
        <v>56</v>
      </c>
      <c r="B132" s="13">
        <f>ROUND(('фонд начисленной заработной пла'!B132/'среднесписочная численность'!B132/12)*1000,1)</f>
        <v>15600</v>
      </c>
      <c r="C132" s="13">
        <f>ROUND(('фонд начисленной заработной пла'!C132/'среднесписочная численность'!C132/12)*1000,1)</f>
        <v>15942.3</v>
      </c>
      <c r="D132" s="13">
        <f>ROUND(('фонд начисленной заработной пла'!D132/'среднесписочная численность'!D132/12)*1000,1)</f>
        <v>85.2</v>
      </c>
      <c r="E132" s="13">
        <f>ROUND(('фонд начисленной заработной пла'!E132/'среднесписочная численность'!E132/12)*1000,1)</f>
        <v>4916.7</v>
      </c>
      <c r="F132" s="13">
        <f>ROUND(('фонд начисленной заработной пла'!F132/'среднесписочная численность'!F132/12)*1000,1)</f>
        <v>5350.1</v>
      </c>
      <c r="G132" s="13">
        <f>ROUND(('фонд начисленной заработной пла'!G132/'среднесписочная численность'!G132/12)*1000,1)</f>
        <v>90.7</v>
      </c>
      <c r="H132" s="13">
        <f>ROUND(('фонд начисленной заработной пла'!H132/'среднесписочная численность'!H132/12)*1000,1)</f>
        <v>16908.599999999999</v>
      </c>
      <c r="I132" s="13">
        <f>ROUND(('фонд начисленной заработной пла'!I132/'среднесписочная численность'!I132/12)*1000,1)</f>
        <v>88.4</v>
      </c>
      <c r="J132" s="13">
        <f>ROUND(('фонд начисленной заработной пла'!J132/'среднесписочная численность'!J132/12)*1000,1)</f>
        <v>17948.2</v>
      </c>
      <c r="K132" s="13">
        <f>ROUND(('фонд начисленной заработной пла'!K132/'среднесписочная численность'!K132/12)*1000,1)</f>
        <v>176.3</v>
      </c>
      <c r="L132" s="13">
        <f>ROUND(('фонд начисленной заработной пла'!L132/'среднесписочная численность'!L132/12)*1000,1)</f>
        <v>19238.2</v>
      </c>
      <c r="M132" s="13">
        <f>ROUND(('фонд начисленной заработной пла'!M132/'среднесписочная численность'!M132/12)*1000,1)</f>
        <v>178.1</v>
      </c>
      <c r="N132" s="13">
        <f>ROUND(('фонд начисленной заработной пла'!N132/'среднесписочная численность'!N132/12)*1000,1)</f>
        <v>20733.3</v>
      </c>
      <c r="O132" s="13">
        <f>ROUND(('фонд начисленной заработной пла'!O132/'среднесписочная численность'!O132/12)*1000,1)</f>
        <v>89.8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26.25" customHeight="1">
      <c r="A133" s="45" t="s">
        <v>99</v>
      </c>
      <c r="B133" s="13">
        <f>ROUND(('фонд начисленной заработной пла'!B133/'среднесписочная численность'!B133/12)*1000,1)</f>
        <v>15600</v>
      </c>
      <c r="C133" s="13">
        <f>ROUND(('фонд начисленной заработной пла'!C133/'среднесписочная численность'!C133/12)*1000,1)</f>
        <v>15886</v>
      </c>
      <c r="D133" s="13">
        <f>ROUND(('фонд начисленной заработной пла'!D133/'среднесписочная численность'!D133/12)*1000,1)</f>
        <v>84.9</v>
      </c>
      <c r="E133" s="13">
        <f>ROUND(('фонд начисленной заработной пла'!E133/'среднесписочная численность'!E133/12)*1000,1)</f>
        <v>5016.5</v>
      </c>
      <c r="F133" s="13">
        <f>ROUND(('фонд начисленной заработной пла'!F133/'среднесписочная численность'!F133/12)*1000,1)</f>
        <v>5579.3</v>
      </c>
      <c r="G133" s="13">
        <f>ROUND(('фонд начисленной заработной пла'!G133/'среднесписочная численность'!G133/12)*1000,1)</f>
        <v>92.7</v>
      </c>
      <c r="H133" s="13">
        <f>ROUND(('фонд начисленной заработной пла'!H133/'среднесписочная численность'!H133/12)*1000,1)</f>
        <v>16998</v>
      </c>
      <c r="I133" s="13">
        <f>ROUND(('фонд начисленной заработной пла'!I133/'среднесписочная численность'!I133/12)*1000,1)</f>
        <v>89.2</v>
      </c>
      <c r="J133" s="13">
        <f>ROUND(('фонд начисленной заработной пла'!J133/'среднесписочная численность'!J133/12)*1000,1)</f>
        <v>18188</v>
      </c>
      <c r="K133" s="13">
        <f>ROUND(('фонд начисленной заработной пла'!K133/'среднесписочная численность'!K133/12)*1000,1)</f>
        <v>89.2</v>
      </c>
      <c r="L133" s="13">
        <f>ROUND(('фонд начисленной заработной пла'!L133/'среднесписочная численность'!L133/12)*1000,1)</f>
        <v>19643</v>
      </c>
      <c r="M133" s="13">
        <f>ROUND(('фонд начисленной заработной пла'!M133/'среднесписочная численность'!M133/12)*1000,1)</f>
        <v>90</v>
      </c>
      <c r="N133" s="13">
        <f>ROUND(('фонд начисленной заработной пла'!N133/'среднесписочная численность'!N133/12)*1000,1)</f>
        <v>21214.400000000001</v>
      </c>
      <c r="O133" s="13">
        <f>ROUND(('фонд начисленной заработной пла'!O133/'среднесписочная численность'!O133/12)*1000,1)</f>
        <v>90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33" customHeight="1">
      <c r="A134" s="45" t="s">
        <v>9</v>
      </c>
      <c r="B134" s="13" t="e">
        <f>ROUND(('фонд начисленной заработной пла'!B134/'среднесписочная численность'!B134/12)*1000,1)</f>
        <v>#DIV/0!</v>
      </c>
      <c r="C134" s="13">
        <f>ROUND(('фонд начисленной заработной пла'!C134/'среднесписочная численность'!C134/12)*1000,1)</f>
        <v>16043.7</v>
      </c>
      <c r="D134" s="13" t="e">
        <f>ROUND(('фонд начисленной заработной пла'!D134/'среднесписочная численность'!D134/12)*1000,1)</f>
        <v>#DIV/0!</v>
      </c>
      <c r="E134" s="13">
        <f>ROUND(('фонд начисленной заработной пла'!E134/'среднесписочная численность'!E134/12)*1000,1)</f>
        <v>4742.8999999999996</v>
      </c>
      <c r="F134" s="13">
        <f>ROUND(('фонд начисленной заработной пла'!F134/'среднесписочная численность'!F134/12)*1000,1)</f>
        <v>4936.5</v>
      </c>
      <c r="G134" s="13">
        <f>ROUND(('фонд начисленной заработной пла'!G134/'среднесписочная численность'!G134/12)*1000,1)</f>
        <v>86.7</v>
      </c>
      <c r="H134" s="13">
        <f>ROUND(('фонд начисленной заработной пла'!H134/'среднесписочная численность'!H134/12)*1000,1)</f>
        <v>16747.099999999999</v>
      </c>
      <c r="I134" s="13">
        <f>ROUND(('фонд начисленной заработной пла'!I134/'среднесписочная численность'!I134/12)*1000,1)</f>
        <v>87</v>
      </c>
      <c r="J134" s="13">
        <f>ROUND(('фонд начисленной заработной пла'!J134/'среднесписочная численность'!J134/12)*1000,1)</f>
        <v>17515.7</v>
      </c>
      <c r="K134" s="13">
        <f>ROUND(('фонд начисленной заработной пла'!K134/'среднесписочная численность'!K134/12)*1000,1)</f>
        <v>87.2</v>
      </c>
      <c r="L134" s="13">
        <f>ROUND(('фонд начисленной заработной пла'!L134/'среднесписочная численность'!L134/12)*1000,1)</f>
        <v>18507.8</v>
      </c>
      <c r="M134" s="13">
        <f>ROUND(('фонд начисленной заработной пла'!M134/'среднесписочная численность'!M134/12)*1000,1)</f>
        <v>88.1</v>
      </c>
      <c r="N134" s="13">
        <f>ROUND(('фонд начисленной заработной пла'!N134/'среднесписочная численность'!N134/12)*1000,1)</f>
        <v>19865.3</v>
      </c>
      <c r="O134" s="13">
        <f>ROUND(('фонд начисленной заработной пла'!O134/'среднесписочная численность'!O134/12)*1000,1)</f>
        <v>89.4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45.75" customHeight="1">
      <c r="A135" s="88" t="s">
        <v>57</v>
      </c>
      <c r="B135" s="13">
        <f>ROUND(('фонд начисленной заработной пла'!B135/'среднесписочная численность'!B135/12)*1000,1)</f>
        <v>17008.2</v>
      </c>
      <c r="C135" s="13">
        <f>ROUND(('фонд начисленной заработной пла'!C135/'среднесписочная численность'!C135/12)*1000,1)</f>
        <v>16679</v>
      </c>
      <c r="D135" s="13">
        <f>ROUND(('фонд начисленной заработной пла'!D135/'среднесписочная численность'!D135/12)*1000,1)</f>
        <v>81.7</v>
      </c>
      <c r="E135" s="13">
        <f>ROUND(('фонд начисленной заработной пла'!E135/'среднесписочная численность'!E135/12)*1000,1)</f>
        <v>6728.4</v>
      </c>
      <c r="F135" s="13">
        <f>ROUND(('фонд начисленной заработной пла'!F135/'среднесписочная численность'!F135/12)*1000,1)</f>
        <v>5832</v>
      </c>
      <c r="G135" s="13">
        <f>ROUND(('фонд начисленной заработной пла'!G135/'среднесписочная численность'!G135/12)*1000,1)</f>
        <v>72.2</v>
      </c>
      <c r="H135" s="13">
        <f>ROUND(('фонд начисленной заработной пла'!H135/'среднесписочная численность'!H135/12)*1000,1)</f>
        <v>18278</v>
      </c>
      <c r="I135" s="13">
        <f>ROUND(('фонд начисленной заработной пла'!I135/'среднесписочная численность'!I135/12)*1000,1)</f>
        <v>91.3</v>
      </c>
      <c r="J135" s="13">
        <f>ROUND(('фонд начисленной заработной пла'!J135/'среднесписочная численность'!J135/12)*1000,1)</f>
        <v>19765.900000000001</v>
      </c>
      <c r="K135" s="13">
        <f>ROUND(('фонд начисленной заработной пла'!K135/'среднесписочная численность'!K135/12)*1000,1)</f>
        <v>90.1</v>
      </c>
      <c r="L135" s="13">
        <f>ROUND(('фонд начисленной заработной пла'!L135/'среднесписочная численность'!L135/12)*1000,1)</f>
        <v>21347.599999999999</v>
      </c>
      <c r="M135" s="13">
        <f>ROUND(('фонд начисленной заработной пла'!M135/'среднесписочная численность'!M135/12)*1000,1)</f>
        <v>90</v>
      </c>
      <c r="N135" s="13">
        <f>ROUND(('фонд начисленной заработной пла'!N135/'среднесписочная численность'!N135/12)*1000,1)</f>
        <v>23268.7</v>
      </c>
      <c r="O135" s="13">
        <f>ROUND(('фонд начисленной заработной пла'!O135/'среднесписочная численность'!O135/12)*1000,1)</f>
        <v>90.8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28.5" customHeight="1">
      <c r="A136" s="45" t="s">
        <v>100</v>
      </c>
      <c r="B136" s="13">
        <f>ROUND(('фонд начисленной заработной пла'!B136/'среднесписочная численность'!B136/12)*1000,1)</f>
        <v>16203.4</v>
      </c>
      <c r="C136" s="13">
        <f>ROUND(('фонд начисленной заработной пла'!C136/'среднесписочная численность'!C136/12)*1000,1)</f>
        <v>18534.7</v>
      </c>
      <c r="D136" s="13">
        <f>ROUND(('фонд начисленной заработной пла'!D136/'среднесписочная численность'!D136/12)*1000,1)</f>
        <v>95.3</v>
      </c>
      <c r="E136" s="13">
        <f>ROUND(('фонд начисленной заработной пла'!E136/'среднесписочная численность'!E136/12)*1000,1)</f>
        <v>6242.8</v>
      </c>
      <c r="F136" s="13">
        <f>ROUND(('фонд начисленной заработной пла'!F136/'среднесписочная численность'!F136/12)*1000,1)</f>
        <v>7183</v>
      </c>
      <c r="G136" s="13">
        <f>ROUND(('фонд начисленной заработной пла'!G136/'среднесписочная численность'!G136/12)*1000,1)</f>
        <v>95.9</v>
      </c>
      <c r="H136" s="13">
        <f>ROUND(('фонд начисленной заработной пла'!H136/'среднесписочная численность'!H136/12)*1000,1)</f>
        <v>19535.5</v>
      </c>
      <c r="I136" s="13">
        <f>ROUND(('фонд начисленной заработной пла'!I136/'среднесписочная численность'!I136/12)*1000,1)</f>
        <v>87.8</v>
      </c>
      <c r="J136" s="13">
        <f>ROUND(('фонд начисленной заработной пла'!J136/'среднесписочная численность'!J136/12)*1000,1)</f>
        <v>20863.900000000001</v>
      </c>
      <c r="K136" s="13">
        <f>ROUND(('фонд начисленной заработной пла'!K136/'среднесписочная численность'!K136/12)*1000,1)</f>
        <v>89</v>
      </c>
      <c r="L136" s="13">
        <f>ROUND(('фонд начисленной заработной пла'!L136/'среднесписочная численность'!L136/12)*1000,1)</f>
        <v>22532.2</v>
      </c>
      <c r="M136" s="13">
        <f>ROUND(('фонд начисленной заработной пла'!M136/'среднесписочная численность'!M136/12)*1000,1)</f>
        <v>90</v>
      </c>
      <c r="N136" s="13">
        <f>ROUND(('фонд начисленной заработной пла'!N136/'среднесписочная численность'!N136/12)*1000,1)</f>
        <v>24560.2</v>
      </c>
      <c r="O136" s="13">
        <f>ROUND(('фонд начисленной заработной пла'!O136/'среднесписочная численность'!O136/12)*1000,1)</f>
        <v>90.8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8.75" customHeight="1">
      <c r="A137" s="45" t="s">
        <v>9</v>
      </c>
      <c r="B137" s="13">
        <f>ROUND(('фонд начисленной заработной пла'!B137/'среднесписочная численность'!B137/12)*1000,1)</f>
        <v>17101.099999999999</v>
      </c>
      <c r="C137" s="13">
        <f>ROUND(('фонд начисленной заработной пла'!C137/'среднесписочная численность'!C137/12)*1000,1)</f>
        <v>16456.099999999999</v>
      </c>
      <c r="D137" s="13">
        <f>ROUND(('фонд начисленной заработной пла'!D137/'среднесписочная численность'!D137/12)*1000,1)</f>
        <v>80.2</v>
      </c>
      <c r="E137" s="13">
        <f>ROUND(('фонд начисленной заработной пла'!E137/'среднесписочная численность'!E137/12)*1000,1)</f>
        <v>6783.9</v>
      </c>
      <c r="F137" s="13">
        <f>ROUND(('фонд начисленной заработной пла'!F137/'среднесписочная численность'!F137/12)*1000,1)</f>
        <v>5679.4</v>
      </c>
      <c r="G137" s="13">
        <f>ROUND(('фонд начисленной заработной пла'!G137/'среднесписочная численность'!G137/12)*1000,1)</f>
        <v>69.8</v>
      </c>
      <c r="H137" s="13">
        <f>ROUND(('фонд начисленной заработной пла'!H137/'среднесписочная численность'!H137/12)*1000,1)</f>
        <v>18120.2</v>
      </c>
      <c r="I137" s="13">
        <f>ROUND(('фонд начисленной заработной пла'!I137/'среднесписочная численность'!I137/12)*1000,1)</f>
        <v>91.8</v>
      </c>
      <c r="J137" s="13">
        <f>ROUND(('фонд начисленной заработной пла'!J137/'среднесписочная численность'!J137/12)*1000,1)</f>
        <v>19626.3</v>
      </c>
      <c r="K137" s="13">
        <f>ROUND(('фонд начисленной заработной пла'!K137/'среднесписочная численность'!K137/12)*1000,1)</f>
        <v>90.3</v>
      </c>
      <c r="L137" s="13">
        <f>ROUND(('фонд начисленной заработной пла'!L137/'среднесписочная численность'!L137/12)*1000,1)</f>
        <v>21196.9</v>
      </c>
      <c r="M137" s="13">
        <f>ROUND(('фонд начисленной заработной пла'!M137/'среднесписочная численность'!M137/12)*1000,1)</f>
        <v>90</v>
      </c>
      <c r="N137" s="13">
        <f>ROUND(('фонд начисленной заработной пла'!N137/'среднесписочная численность'!N137/12)*1000,1)</f>
        <v>23104.400000000001</v>
      </c>
      <c r="O137" s="13">
        <f>ROUND(('фонд начисленной заработной пла'!O137/'среднесписочная численность'!O137/12)*1000,1)</f>
        <v>90.8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4" customHeight="1">
      <c r="A138" s="65" t="s">
        <v>6</v>
      </c>
      <c r="B138" s="13">
        <f>ROUND(('фонд начисленной заработной пла'!B138/'среднесписочная численность'!B138/12)*1000,1)</f>
        <v>24160.5</v>
      </c>
      <c r="C138" s="13">
        <f>ROUND(('фонд начисленной заработной пла'!C138/'среднесписочная численность'!C138/12)*1000,1)</f>
        <v>24531.4</v>
      </c>
      <c r="D138" s="13">
        <f>ROUND(('фонд начисленной заработной пла'!D138/'среднесписочная численность'!D138/12)*1000,1)</f>
        <v>84.6</v>
      </c>
      <c r="E138" s="13">
        <f>ROUND(('фонд начисленной заработной пла'!E138/'среднесписочная численность'!E138/12)*1000,1)</f>
        <v>7335.4</v>
      </c>
      <c r="F138" s="13">
        <f>ROUND(('фонд начисленной заработной пла'!F138/'среднесписочная численность'!F138/12)*1000,1)</f>
        <v>6582.7</v>
      </c>
      <c r="G138" s="13">
        <f>ROUND(('фонд начисленной заработной пла'!G138/'среднесписочная численность'!G138/12)*1000,1)</f>
        <v>74.8</v>
      </c>
      <c r="H138" s="13">
        <f>ROUND(('фонд начисленной заработной пла'!H138/'среднесписочная численность'!H138/12)*1000,1)</f>
        <v>26223.4</v>
      </c>
      <c r="I138" s="13">
        <f>ROUND(('фонд начисленной заработной пла'!I138/'среднесписочная численность'!I138/12)*1000,1)</f>
        <v>89.1</v>
      </c>
      <c r="J138" s="13">
        <f>ROUND(('фонд начисленной заработной пла'!J138/'среднесписочная численность'!J138/12)*1000,1)</f>
        <v>28476</v>
      </c>
      <c r="K138" s="13">
        <f>ROUND(('фонд начисленной заработной пла'!K138/'среднесписочная численность'!K138/12)*1000,1)</f>
        <v>90.5</v>
      </c>
      <c r="L138" s="13">
        <f>ROUND(('фонд начисленной заработной пла'!L138/'среднесписочная численность'!L138/12)*1000,1)</f>
        <v>31046.5</v>
      </c>
      <c r="M138" s="13">
        <f>ROUND(('фонд начисленной заработной пла'!M138/'среднесписочная численность'!M138/12)*1000,1)</f>
        <v>90.9</v>
      </c>
      <c r="N138" s="13">
        <f>ROUND(('фонд начисленной заработной пла'!N138/'среднесписочная численность'!N138/12)*1000,1)</f>
        <v>33956</v>
      </c>
      <c r="O138" s="13">
        <f>ROUND(('фонд начисленной заработной пла'!O138/'среднесписочная численность'!O138/12)*1000,1)</f>
        <v>91.2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20.25" customHeight="1">
      <c r="A139" s="89"/>
      <c r="B139" s="55"/>
      <c r="C139" s="53"/>
      <c r="D139" s="54"/>
      <c r="E139" s="55"/>
      <c r="F139" s="53"/>
      <c r="G139" s="54"/>
      <c r="H139" s="53"/>
      <c r="I139" s="54"/>
      <c r="J139" s="53"/>
      <c r="K139" s="54"/>
      <c r="L139" s="53"/>
      <c r="M139" s="54"/>
      <c r="N139" s="53"/>
      <c r="O139" s="5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>
      <c r="A140" s="90" t="s">
        <v>78</v>
      </c>
      <c r="B140" s="55"/>
      <c r="C140" s="53"/>
      <c r="D140" s="54"/>
      <c r="E140" s="55"/>
      <c r="F140" s="53"/>
      <c r="G140" s="54"/>
      <c r="H140" s="53"/>
      <c r="I140" s="54"/>
      <c r="J140" s="53"/>
      <c r="K140" s="54"/>
      <c r="L140" s="53"/>
      <c r="M140" s="54"/>
      <c r="N140" s="53"/>
      <c r="O140" s="5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>
      <c r="A141" s="91" t="s">
        <v>58</v>
      </c>
      <c r="B141" s="55"/>
      <c r="C141" s="53"/>
      <c r="D141" s="54"/>
      <c r="E141" s="55"/>
      <c r="F141" s="53"/>
      <c r="G141" s="54"/>
      <c r="H141" s="53"/>
      <c r="I141" s="54"/>
      <c r="J141" s="53"/>
      <c r="K141" s="54"/>
      <c r="L141" s="53"/>
      <c r="M141" s="54"/>
      <c r="N141" s="53"/>
      <c r="O141" s="5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" customHeight="1">
      <c r="A142" s="92" t="str">
        <f>'фонд начисленной заработной пла'!A142</f>
        <v>Поселок Черемисиново</v>
      </c>
      <c r="B142" s="94">
        <f>ROUND(('фонд начисленной заработной пла'!B142/'среднесписочная численность'!B142/12)*1000,1)</f>
        <v>21574.9</v>
      </c>
      <c r="C142" s="94">
        <f>ROUND(('фонд начисленной заработной пла'!C142/'среднесписочная численность'!C142/12)*1000,1)</f>
        <v>23349.7</v>
      </c>
      <c r="D142" s="85">
        <f t="shared" ref="D142:D150" si="77">ROUND(C142/B142*100,1)</f>
        <v>108.2</v>
      </c>
      <c r="E142" s="95">
        <f>ROUND(('фонд начисленной заработной пла'!E142/'среднесписочная численность'!E142/3)*1000,1)</f>
        <v>29179.8</v>
      </c>
      <c r="F142" s="94">
        <f>ROUND(('фонд начисленной заработной пла'!F142/'среднесписочная численность'!F142/3)*1000,1)</f>
        <v>27034.1</v>
      </c>
      <c r="G142" s="85">
        <f t="shared" ref="G142:G150" si="78">ROUND(F142/E142*100,1)</f>
        <v>92.6</v>
      </c>
      <c r="H142" s="94">
        <f>ROUND(('фонд начисленной заработной пла'!H142/'среднесписочная численность'!H142/12)*1000,1)</f>
        <v>24945.3</v>
      </c>
      <c r="I142" s="85">
        <f t="shared" ref="I142:I150" si="79">ROUND(H142/C142*100,1)</f>
        <v>106.8</v>
      </c>
      <c r="J142" s="94">
        <f>ROUND(('фонд начисленной заработной пла'!J142/'среднесписочная численность'!J142/12)*1000,1)</f>
        <v>26696.5</v>
      </c>
      <c r="K142" s="85">
        <f t="shared" si="68"/>
        <v>107</v>
      </c>
      <c r="L142" s="94">
        <f>ROUND(('фонд начисленной заработной пла'!L142/'среднесписочная численность'!L142/12)*1000,1)</f>
        <v>29011.4</v>
      </c>
      <c r="M142" s="85">
        <f t="shared" si="69"/>
        <v>108.7</v>
      </c>
      <c r="N142" s="94">
        <f>ROUND(('фонд начисленной заработной пла'!N142/'среднесписочная численность'!N142/12)*1000,1)</f>
        <v>31489.1</v>
      </c>
      <c r="O142" s="85">
        <f t="shared" si="70"/>
        <v>108.5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>
      <c r="A143" s="92" t="str">
        <f>'фонд начисленной заработной пла'!A143</f>
        <v>Краснополянский сельсовет</v>
      </c>
      <c r="B143" s="94">
        <f>ROUND(('фонд начисленной заработной пла'!B143/'среднесписочная численность'!B143/12)*1000,1)</f>
        <v>18493.400000000001</v>
      </c>
      <c r="C143" s="94">
        <f>ROUND(('фонд начисленной заработной пла'!C143/'среднесписочная численность'!C143/12)*1000,1)</f>
        <v>16863.599999999999</v>
      </c>
      <c r="D143" s="85">
        <f t="shared" si="77"/>
        <v>91.2</v>
      </c>
      <c r="E143" s="95">
        <f>ROUND(('фонд начисленной заработной пла'!E143/'среднесписочная численность'!E143/3)*1000,1)</f>
        <v>14943.2</v>
      </c>
      <c r="F143" s="94">
        <f>ROUND(('фонд начисленной заработной пла'!F143/'среднесписочная численность'!F143/3)*1000,1)</f>
        <v>21363.599999999999</v>
      </c>
      <c r="G143" s="85">
        <f t="shared" si="78"/>
        <v>143</v>
      </c>
      <c r="H143" s="94">
        <f>ROUND(('фонд начисленной заработной пла'!H143/'среднесписочная численность'!H143/12)*1000,1)</f>
        <v>17977.400000000001</v>
      </c>
      <c r="I143" s="85">
        <f t="shared" si="79"/>
        <v>106.6</v>
      </c>
      <c r="J143" s="94">
        <f>ROUND(('фонд начисленной заработной пла'!J143/'среднесписочная численность'!J143/12)*1000,1)</f>
        <v>20245.8</v>
      </c>
      <c r="K143" s="85">
        <f t="shared" si="68"/>
        <v>112.6</v>
      </c>
      <c r="L143" s="94">
        <f>ROUND(('фонд начисленной заработной пла'!L143/'среднесписочная численность'!L143/12)*1000,1)</f>
        <v>21756.799999999999</v>
      </c>
      <c r="M143" s="85">
        <f t="shared" si="69"/>
        <v>107.5</v>
      </c>
      <c r="N143" s="94">
        <f>ROUND(('фонд начисленной заработной пла'!N143/'среднесписочная численность'!N143/12)*1000,1)</f>
        <v>23799</v>
      </c>
      <c r="O143" s="85">
        <f t="shared" si="70"/>
        <v>109.4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92" t="str">
        <f>'фонд начисленной заработной пла'!A144</f>
        <v>Михайловский сельсовет</v>
      </c>
      <c r="B144" s="94">
        <f>ROUND(('фонд начисленной заработной пла'!B144/'среднесписочная численность'!B144/12)*1000,1)</f>
        <v>19322.7</v>
      </c>
      <c r="C144" s="94">
        <f>ROUND(('фонд начисленной заработной пла'!C144/'среднесписочная численность'!C144/12)*1000,1)</f>
        <v>20280.3</v>
      </c>
      <c r="D144" s="85">
        <f t="shared" si="77"/>
        <v>105</v>
      </c>
      <c r="E144" s="94">
        <f>ROUND(('фонд начисленной заработной пла'!E144/'среднесписочная численность'!E144/3)*1000,1)</f>
        <v>24521.599999999999</v>
      </c>
      <c r="F144" s="94">
        <f>ROUND(('фонд начисленной заработной пла'!F144/'среднесписочная численность'!F144/3)*1000,1)</f>
        <v>25373.200000000001</v>
      </c>
      <c r="G144" s="85">
        <f t="shared" si="78"/>
        <v>103.5</v>
      </c>
      <c r="H144" s="94">
        <f>ROUND(('фонд начисленной заработной пла'!H144/'среднесписочная численность'!H144/12)*1000,1)</f>
        <v>21958.9</v>
      </c>
      <c r="I144" s="85">
        <f t="shared" si="79"/>
        <v>108.3</v>
      </c>
      <c r="J144" s="94">
        <f>ROUND(('фонд начисленной заработной пла'!J144/'среднесписочная численность'!J144/12)*1000,1)</f>
        <v>24461.3</v>
      </c>
      <c r="K144" s="85">
        <f t="shared" si="68"/>
        <v>111.4</v>
      </c>
      <c r="L144" s="94">
        <f>ROUND(('фонд начисленной заработной пла'!L144/'среднесписочная численность'!L144/12)*1000,1)</f>
        <v>26277.1</v>
      </c>
      <c r="M144" s="85">
        <f t="shared" si="69"/>
        <v>107.4</v>
      </c>
      <c r="N144" s="94">
        <f>ROUND(('фонд начисленной заработной пла'!N144/'среднесписочная численность'!N144/12)*1000,1)</f>
        <v>28481.200000000001</v>
      </c>
      <c r="O144" s="85">
        <f t="shared" si="70"/>
        <v>108.4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92" t="str">
        <f>'фонд начисленной заработной пла'!A145</f>
        <v>Ниженский сельсовет</v>
      </c>
      <c r="B145" s="94">
        <f>ROUND(('фонд начисленной заработной пла'!B145/'среднесписочная численность'!B145/12)*1000,1)</f>
        <v>24045.599999999999</v>
      </c>
      <c r="C145" s="94">
        <f>ROUND(('фонд начисленной заработной пла'!C145/'среднесписочная численность'!C145/12)*1000,1)</f>
        <v>27876.799999999999</v>
      </c>
      <c r="D145" s="85">
        <f t="shared" si="77"/>
        <v>115.9</v>
      </c>
      <c r="E145" s="94">
        <f>ROUND(('фонд начисленной заработной пла'!E145/'среднесписочная численность'!E145/3)*1000,1)</f>
        <v>22150</v>
      </c>
      <c r="F145" s="94">
        <f>ROUND(('фонд начисленной заработной пла'!F145/'среднесписочная численность'!F145/3)*1000,1)</f>
        <v>28839</v>
      </c>
      <c r="G145" s="85">
        <f t="shared" si="78"/>
        <v>130.19999999999999</v>
      </c>
      <c r="H145" s="94">
        <f>ROUND(('фонд начисленной заработной пла'!H145/'среднесписочная численность'!H145/12)*1000,1)</f>
        <v>29422.6</v>
      </c>
      <c r="I145" s="85">
        <f t="shared" si="79"/>
        <v>105.5</v>
      </c>
      <c r="J145" s="94">
        <f>ROUND(('фонд начисленной заработной пла'!J145/'среднесписочная численность'!J145/12)*1000,1)</f>
        <v>31061.3</v>
      </c>
      <c r="K145" s="85">
        <f t="shared" si="68"/>
        <v>105.6</v>
      </c>
      <c r="L145" s="94">
        <f>ROUND(('фонд начисленной заработной пла'!L145/'среднесписочная численность'!L145/12)*1000,1)</f>
        <v>32899.800000000003</v>
      </c>
      <c r="M145" s="85">
        <f t="shared" si="69"/>
        <v>105.9</v>
      </c>
      <c r="N145" s="94">
        <f>ROUND(('фонд начисленной заработной пла'!N145/'среднесписочная численность'!N145/12)*1000,1)</f>
        <v>35814.1</v>
      </c>
      <c r="O145" s="85">
        <f t="shared" si="70"/>
        <v>108.9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92" t="str">
        <f>'фонд начисленной заработной пла'!A146</f>
        <v>Петровский сельсовет</v>
      </c>
      <c r="B146" s="94">
        <f>ROUND(('фонд начисленной заработной пла'!B146/'среднесписочная численность'!B146/12)*1000,1)</f>
        <v>19387</v>
      </c>
      <c r="C146" s="94">
        <f>ROUND(('фонд начисленной заработной пла'!C146/'среднесписочная численность'!C146/12)*1000,1)</f>
        <v>27142.9</v>
      </c>
      <c r="D146" s="85">
        <f t="shared" si="77"/>
        <v>140</v>
      </c>
      <c r="E146" s="94">
        <f>ROUND(('фонд начисленной заработной пла'!E146/'среднесписочная численность'!E146/3)*1000,1)</f>
        <v>24864.6</v>
      </c>
      <c r="F146" s="94">
        <f>ROUND(('фонд начисленной заработной пла'!F146/'среднесписочная численность'!F146/3)*1000,1)</f>
        <v>31225.9</v>
      </c>
      <c r="G146" s="85">
        <f t="shared" si="78"/>
        <v>125.6</v>
      </c>
      <c r="H146" s="94">
        <f>ROUND(('фонд начисленной заработной пла'!H146/'среднесписочная численность'!H146/12)*1000,1)</f>
        <v>28923.8</v>
      </c>
      <c r="I146" s="85">
        <f t="shared" si="79"/>
        <v>106.6</v>
      </c>
      <c r="J146" s="94">
        <f>ROUND(('фонд начисленной заработной пла'!J146/'среднесписочная численность'!J146/12)*1000,1)</f>
        <v>30842</v>
      </c>
      <c r="K146" s="85">
        <f t="shared" si="68"/>
        <v>106.6</v>
      </c>
      <c r="L146" s="94">
        <f>ROUND(('фонд начисленной заработной пла'!L146/'среднесписочная численность'!L146/12)*1000,1)</f>
        <v>33190</v>
      </c>
      <c r="M146" s="85">
        <f t="shared" si="69"/>
        <v>107.6</v>
      </c>
      <c r="N146" s="94">
        <f>ROUND(('фонд начисленной заработной пла'!N146/'среднесписочная численность'!N146/12)*1000,1)</f>
        <v>36348.5</v>
      </c>
      <c r="O146" s="85">
        <f t="shared" si="70"/>
        <v>109.5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7.25" customHeight="1">
      <c r="A147" s="92" t="str">
        <f>'фонд начисленной заработной пла'!A147</f>
        <v>Покровский сельсовет</v>
      </c>
      <c r="B147" s="94">
        <f>ROUND(('фонд начисленной заработной пла'!B147/'среднесписочная численность'!B147/12)*1000,1)</f>
        <v>19343.900000000001</v>
      </c>
      <c r="C147" s="94">
        <f>ROUND(('фонд начисленной заработной пла'!C147/'среднесписочная численность'!C147/12)*1000,1)</f>
        <v>20655.2</v>
      </c>
      <c r="D147" s="85">
        <f t="shared" si="77"/>
        <v>106.8</v>
      </c>
      <c r="E147" s="94">
        <f>ROUND(('фонд начисленной заработной пла'!E147/'среднесписочная численность'!E147/3)*1000,1)</f>
        <v>26501.5</v>
      </c>
      <c r="F147" s="94">
        <f>ROUND(('фонд начисленной заработной пла'!F147/'среднесписочная численность'!F147/3)*1000,1)</f>
        <v>25673.9</v>
      </c>
      <c r="G147" s="85">
        <f t="shared" si="78"/>
        <v>96.9</v>
      </c>
      <c r="H147" s="94">
        <f>ROUND(('фонд начисленной заработной пла'!H147/'среднесписочная численность'!H147/12)*1000,1)</f>
        <v>21594.6</v>
      </c>
      <c r="I147" s="85">
        <f t="shared" si="79"/>
        <v>104.5</v>
      </c>
      <c r="J147" s="94">
        <f>ROUND(('фонд начисленной заработной пла'!J147/'среднесписочная численность'!J147/12)*1000,1)</f>
        <v>22965.7</v>
      </c>
      <c r="K147" s="85">
        <f t="shared" si="68"/>
        <v>106.3</v>
      </c>
      <c r="L147" s="94">
        <f>ROUND(('фонд начисленной заработной пла'!L147/'среднесписочная численность'!L147/12)*1000,1)</f>
        <v>24661.4</v>
      </c>
      <c r="M147" s="85">
        <f t="shared" si="69"/>
        <v>107.4</v>
      </c>
      <c r="N147" s="94">
        <f>ROUND(('фонд начисленной заработной пла'!N147/'среднесписочная численность'!N147/12)*1000,1)</f>
        <v>27004</v>
      </c>
      <c r="O147" s="85">
        <f t="shared" si="70"/>
        <v>109.5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" customHeight="1">
      <c r="A148" s="92" t="str">
        <f>'фонд начисленной заработной пла'!A148</f>
        <v>Русановский сельсовет</v>
      </c>
      <c r="B148" s="94">
        <f>ROUND(('фонд начисленной заработной пла'!B148/'среднесписочная численность'!B148/12)*1000,1)</f>
        <v>23325.8</v>
      </c>
      <c r="C148" s="94">
        <f>ROUND(('фонд начисленной заработной пла'!C148/'среднесписочная численность'!C148/12)*1000,1)</f>
        <v>19805.8</v>
      </c>
      <c r="D148" s="85">
        <f t="shared" si="77"/>
        <v>84.9</v>
      </c>
      <c r="E148" s="94">
        <f>ROUND(('фонд начисленной заработной пла'!E148/'среднесписочная численность'!E148/3)*1000,1)</f>
        <v>28562</v>
      </c>
      <c r="F148" s="94">
        <f>ROUND(('фонд начисленной заработной пла'!F148/'среднесписочная численность'!F148/3)*1000,1)</f>
        <v>18755.3</v>
      </c>
      <c r="G148" s="85">
        <f t="shared" si="78"/>
        <v>65.7</v>
      </c>
      <c r="H148" s="94">
        <f>ROUND(('фонд начисленной заработной пла'!H148/'среднесписочная численность'!H148/12)*1000,1)</f>
        <v>21389.599999999999</v>
      </c>
      <c r="I148" s="85">
        <f t="shared" si="79"/>
        <v>108</v>
      </c>
      <c r="J148" s="94">
        <f>ROUND(('фонд начисленной заработной пла'!J148/'среднесписочная численность'!J148/12)*1000,1)</f>
        <v>23110.1</v>
      </c>
      <c r="K148" s="85">
        <f t="shared" si="68"/>
        <v>108</v>
      </c>
      <c r="L148" s="94">
        <f>ROUND(('фонд начисленной заработной пла'!L148/'среднесписочная численность'!L148/12)*1000,1)</f>
        <v>25149.5</v>
      </c>
      <c r="M148" s="85">
        <f t="shared" si="69"/>
        <v>108.8</v>
      </c>
      <c r="N148" s="94">
        <f>ROUND(('фонд начисленной заработной пла'!N148/'среднесписочная численность'!N148/12)*1000,1)</f>
        <v>27701</v>
      </c>
      <c r="O148" s="85">
        <f t="shared" si="70"/>
        <v>110.1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7.25" customHeight="1">
      <c r="A149" s="92" t="str">
        <f>'фонд начисленной заработной пла'!A149</f>
        <v>Стакановский сельсовет</v>
      </c>
      <c r="B149" s="94">
        <f>ROUND(('фонд начисленной заработной пла'!B149/'среднесписочная численность'!B149/12)*1000,1)</f>
        <v>16726.400000000001</v>
      </c>
      <c r="C149" s="94">
        <f>ROUND(('фонд начисленной заработной пла'!C149/'среднесписочная численность'!C149/12)*1000,1)</f>
        <v>18564.599999999999</v>
      </c>
      <c r="D149" s="85">
        <f t="shared" si="77"/>
        <v>111</v>
      </c>
      <c r="E149" s="94">
        <f>ROUND(('фонд начисленной заработной пла'!E149/'среднесписочная численность'!E149/3)*1000,1)</f>
        <v>25468.2</v>
      </c>
      <c r="F149" s="94">
        <f>ROUND(('фонд начисленной заработной пла'!F149/'среднесписочная численность'!F149/3)*1000,1)</f>
        <v>23353.4</v>
      </c>
      <c r="G149" s="85">
        <f t="shared" si="78"/>
        <v>91.7</v>
      </c>
      <c r="H149" s="94">
        <f>ROUND(('фонд начисленной заработной пла'!H149/'среднесписочная численность'!H149/12)*1000,1)</f>
        <v>20257.8</v>
      </c>
      <c r="I149" s="85">
        <f t="shared" si="79"/>
        <v>109.1</v>
      </c>
      <c r="J149" s="94">
        <f>ROUND(('фонд начисленной заработной пла'!J149/'среднесписочная численность'!J149/12)*1000,1)</f>
        <v>21530.400000000001</v>
      </c>
      <c r="K149" s="85">
        <f t="shared" si="68"/>
        <v>106.3</v>
      </c>
      <c r="L149" s="94">
        <f>ROUND(('фонд начисленной заработной пла'!L149/'среднесписочная численность'!L149/12)*1000,1)</f>
        <v>23226.400000000001</v>
      </c>
      <c r="M149" s="85">
        <f t="shared" si="69"/>
        <v>107.9</v>
      </c>
      <c r="N149" s="94">
        <f>ROUND(('фонд начисленной заработной пла'!N149/'среднесписочная численность'!N149/12)*1000,1)</f>
        <v>25251.4</v>
      </c>
      <c r="O149" s="85">
        <f t="shared" si="70"/>
        <v>108.7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7.25" customHeight="1">
      <c r="A150" s="92" t="str">
        <f>'фонд начисленной заработной пла'!A150</f>
        <v>Удеревский сельсовет</v>
      </c>
      <c r="B150" s="94">
        <f>ROUND(('фонд начисленной заработной пла'!B150/'среднесписочная численность'!B150/12)*1000,1)</f>
        <v>14915.3</v>
      </c>
      <c r="C150" s="94">
        <f>ROUND(('фонд начисленной заработной пла'!C150/'среднесписочная численность'!C150/12)*1000,1)</f>
        <v>15136.4</v>
      </c>
      <c r="D150" s="85">
        <f t="shared" si="77"/>
        <v>101.5</v>
      </c>
      <c r="E150" s="94">
        <f>ROUND(('фонд начисленной заработной пла'!E150/'среднесписочная численность'!E150/3)*1000,1)</f>
        <v>18946.400000000001</v>
      </c>
      <c r="F150" s="94">
        <f>ROUND(('фонд начисленной заработной пла'!F150/'среднесписочная численность'!F150/3)*1000,1)</f>
        <v>21060.6</v>
      </c>
      <c r="G150" s="85">
        <f t="shared" si="78"/>
        <v>111.2</v>
      </c>
      <c r="H150" s="94">
        <f>ROUND(('фонд начисленной заработной пла'!H150/'среднесписочная численность'!H150/12)*1000,1)</f>
        <v>15387.9</v>
      </c>
      <c r="I150" s="85">
        <f t="shared" si="79"/>
        <v>101.7</v>
      </c>
      <c r="J150" s="94">
        <f>ROUND(('фонд начисленной заработной пла'!J150/'среднесписочная численность'!J150/12)*1000,1)</f>
        <v>15721.2</v>
      </c>
      <c r="K150" s="85">
        <f t="shared" si="68"/>
        <v>102.2</v>
      </c>
      <c r="L150" s="94">
        <f>ROUND(('фонд начисленной заработной пла'!L150/'среднесписочная численность'!L150/12)*1000,1)</f>
        <v>16147</v>
      </c>
      <c r="M150" s="85">
        <f t="shared" si="69"/>
        <v>102.7</v>
      </c>
      <c r="N150" s="94">
        <f>ROUND(('фонд начисленной заработной пла'!N150/'среднесписочная численность'!N150/12)*1000,1)</f>
        <v>16656.099999999999</v>
      </c>
      <c r="O150" s="85">
        <f t="shared" si="70"/>
        <v>103.2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45" customHeight="1">
      <c r="A151" s="107" t="s">
        <v>68</v>
      </c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5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8.5" customHeight="1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151:N152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2:C150 H142:H150 J142:J15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:B5"/>
  <sheetViews>
    <sheetView workbookViewId="0">
      <selection activeCell="O30" sqref="O30"/>
    </sheetView>
  </sheetViews>
  <sheetFormatPr defaultRowHeight="15"/>
  <sheetData>
    <row r="1" spans="2:2">
      <c r="B1" s="10" t="s">
        <v>74</v>
      </c>
    </row>
    <row r="2" spans="2:2">
      <c r="B2" t="s">
        <v>67</v>
      </c>
    </row>
    <row r="3" spans="2:2">
      <c r="B3" t="s">
        <v>66</v>
      </c>
    </row>
    <row r="4" spans="2:2">
      <c r="B4" t="s">
        <v>65</v>
      </c>
    </row>
    <row r="5" spans="2:2">
      <c r="B5" t="s">
        <v>64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2017-07-12T05:57:46Z</dcterms:modified>
</cp:coreProperties>
</file>