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40" yWindow="105" windowWidth="21840" windowHeight="12540" tabRatio="579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помощь" sheetId="4" r:id="rId4"/>
  </sheets>
  <definedNames>
    <definedName name="_xlnm._FilterDatabase" localSheetId="0" hidden="1">'фонд начисленной заработной пла'!$A$16:$T$136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плата'!$A$1:$O$164</definedName>
    <definedName name="_xlnm.Print_Area" localSheetId="1">'среднесписочная численность'!$A$1:$O$164</definedName>
    <definedName name="_xlnm.Print_Area" localSheetId="0">'фонд начисленной заработной пла'!$A$1:$O$163</definedName>
  </definedNames>
  <calcPr calcId="125725"/>
</workbook>
</file>

<file path=xl/calcChain.xml><?xml version="1.0" encoding="utf-8"?>
<calcChain xmlns="http://schemas.openxmlformats.org/spreadsheetml/2006/main">
  <c r="J97" i="1"/>
  <c r="D21" i="2"/>
  <c r="D22"/>
  <c r="C137" i="3"/>
  <c r="C140"/>
  <c r="C141"/>
  <c r="C142"/>
  <c r="C143"/>
  <c r="C144"/>
  <c r="C145"/>
  <c r="C146"/>
  <c r="C147"/>
  <c r="C148"/>
  <c r="C126"/>
  <c r="C128"/>
  <c r="C129"/>
  <c r="C131"/>
  <c r="C132"/>
  <c r="C134"/>
  <c r="C122"/>
  <c r="C123"/>
  <c r="C124"/>
  <c r="C109"/>
  <c r="C110"/>
  <c r="C111"/>
  <c r="C113"/>
  <c r="C114"/>
  <c r="C115"/>
  <c r="C105"/>
  <c r="C106"/>
  <c r="C107"/>
  <c r="C98"/>
  <c r="C99"/>
  <c r="B98"/>
  <c r="B99"/>
  <c r="C95"/>
  <c r="C96"/>
  <c r="C26"/>
  <c r="C17"/>
  <c r="C18"/>
  <c r="C19"/>
  <c r="F104" i="2"/>
  <c r="O110" i="1"/>
  <c r="O111"/>
  <c r="O113"/>
  <c r="O114"/>
  <c r="O115"/>
  <c r="M110"/>
  <c r="M111"/>
  <c r="M113"/>
  <c r="M114"/>
  <c r="M115"/>
  <c r="K110"/>
  <c r="K111"/>
  <c r="K113"/>
  <c r="K114"/>
  <c r="K115"/>
  <c r="I110"/>
  <c r="I111"/>
  <c r="I113"/>
  <c r="I114"/>
  <c r="I115"/>
  <c r="G110"/>
  <c r="G111"/>
  <c r="G113"/>
  <c r="G114"/>
  <c r="G115"/>
  <c r="D110"/>
  <c r="D111"/>
  <c r="D113"/>
  <c r="D114"/>
  <c r="D115"/>
  <c r="E116"/>
  <c r="F116"/>
  <c r="H116"/>
  <c r="J116"/>
  <c r="L116"/>
  <c r="N116"/>
  <c r="C116"/>
  <c r="I116" s="1"/>
  <c r="O50"/>
  <c r="O51"/>
  <c r="O53"/>
  <c r="O54"/>
  <c r="O56"/>
  <c r="O57"/>
  <c r="O59"/>
  <c r="O60"/>
  <c r="O62"/>
  <c r="O63"/>
  <c r="O65"/>
  <c r="O66"/>
  <c r="O68"/>
  <c r="O69"/>
  <c r="O71"/>
  <c r="O72"/>
  <c r="O74"/>
  <c r="O75"/>
  <c r="O77"/>
  <c r="O78"/>
  <c r="O80"/>
  <c r="O81"/>
  <c r="O83"/>
  <c r="O84"/>
  <c r="O86"/>
  <c r="O87"/>
  <c r="O89"/>
  <c r="O90"/>
  <c r="O92"/>
  <c r="O93"/>
  <c r="M50"/>
  <c r="M51"/>
  <c r="M53"/>
  <c r="M54"/>
  <c r="M56"/>
  <c r="M57"/>
  <c r="M59"/>
  <c r="M60"/>
  <c r="M62"/>
  <c r="M63"/>
  <c r="M65"/>
  <c r="M66"/>
  <c r="M68"/>
  <c r="M69"/>
  <c r="M71"/>
  <c r="M72"/>
  <c r="M74"/>
  <c r="M75"/>
  <c r="M77"/>
  <c r="M78"/>
  <c r="M80"/>
  <c r="M81"/>
  <c r="M83"/>
  <c r="M84"/>
  <c r="M86"/>
  <c r="M87"/>
  <c r="M89"/>
  <c r="M90"/>
  <c r="M92"/>
  <c r="M93"/>
  <c r="K50"/>
  <c r="K51"/>
  <c r="K53"/>
  <c r="K54"/>
  <c r="K56"/>
  <c r="K57"/>
  <c r="K59"/>
  <c r="K60"/>
  <c r="K62"/>
  <c r="K63"/>
  <c r="K65"/>
  <c r="K66"/>
  <c r="K68"/>
  <c r="K69"/>
  <c r="K71"/>
  <c r="K72"/>
  <c r="K74"/>
  <c r="K75"/>
  <c r="K77"/>
  <c r="K78"/>
  <c r="K80"/>
  <c r="K81"/>
  <c r="K83"/>
  <c r="K84"/>
  <c r="K86"/>
  <c r="K87"/>
  <c r="K89"/>
  <c r="K90"/>
  <c r="K92"/>
  <c r="K93"/>
  <c r="I50"/>
  <c r="I51"/>
  <c r="I53"/>
  <c r="I54"/>
  <c r="I56"/>
  <c r="I57"/>
  <c r="I59"/>
  <c r="I60"/>
  <c r="I62"/>
  <c r="I63"/>
  <c r="I65"/>
  <c r="I66"/>
  <c r="I68"/>
  <c r="I69"/>
  <c r="I71"/>
  <c r="I72"/>
  <c r="I74"/>
  <c r="I75"/>
  <c r="I77"/>
  <c r="I78"/>
  <c r="I80"/>
  <c r="I81"/>
  <c r="I83"/>
  <c r="I84"/>
  <c r="I86"/>
  <c r="I87"/>
  <c r="I89"/>
  <c r="I90"/>
  <c r="I92"/>
  <c r="I93"/>
  <c r="G50"/>
  <c r="G51"/>
  <c r="G53"/>
  <c r="G54"/>
  <c r="G56"/>
  <c r="G57"/>
  <c r="G59"/>
  <c r="G60"/>
  <c r="G62"/>
  <c r="G63"/>
  <c r="G65"/>
  <c r="G66"/>
  <c r="G68"/>
  <c r="G69"/>
  <c r="G71"/>
  <c r="G72"/>
  <c r="G74"/>
  <c r="G75"/>
  <c r="G77"/>
  <c r="G78"/>
  <c r="G80"/>
  <c r="G81"/>
  <c r="G83"/>
  <c r="G84"/>
  <c r="G86"/>
  <c r="G87"/>
  <c r="G89"/>
  <c r="G90"/>
  <c r="G92"/>
  <c r="G93"/>
  <c r="D50"/>
  <c r="D51"/>
  <c r="D53"/>
  <c r="D54"/>
  <c r="D56"/>
  <c r="D57"/>
  <c r="D59"/>
  <c r="D60"/>
  <c r="D62"/>
  <c r="D63"/>
  <c r="D65"/>
  <c r="D66"/>
  <c r="D68"/>
  <c r="D69"/>
  <c r="D71"/>
  <c r="D72"/>
  <c r="D74"/>
  <c r="D75"/>
  <c r="D77"/>
  <c r="D78"/>
  <c r="D80"/>
  <c r="D81"/>
  <c r="D83"/>
  <c r="D84"/>
  <c r="D86"/>
  <c r="D87"/>
  <c r="D89"/>
  <c r="D90"/>
  <c r="D92"/>
  <c r="D93"/>
  <c r="C94"/>
  <c r="E94"/>
  <c r="F94"/>
  <c r="H94"/>
  <c r="J94"/>
  <c r="L94"/>
  <c r="N94"/>
  <c r="B94"/>
  <c r="C116" i="3" l="1"/>
  <c r="G116" i="1"/>
  <c r="O116"/>
  <c r="M116"/>
  <c r="K116"/>
  <c r="G94"/>
  <c r="O94"/>
  <c r="M94"/>
  <c r="K94"/>
  <c r="I94"/>
  <c r="D94"/>
  <c r="F109" i="3" l="1"/>
  <c r="H109"/>
  <c r="J109"/>
  <c r="L109"/>
  <c r="N109"/>
  <c r="H130" i="1"/>
  <c r="B17" i="3"/>
  <c r="B124"/>
  <c r="B123"/>
  <c r="B122"/>
  <c r="B117"/>
  <c r="B109"/>
  <c r="B107"/>
  <c r="B106"/>
  <c r="B105"/>
  <c r="B96"/>
  <c r="B95"/>
  <c r="B47"/>
  <c r="B35"/>
  <c r="B26"/>
  <c r="B18"/>
  <c r="M113" i="2"/>
  <c r="M114"/>
  <c r="M115"/>
  <c r="K113"/>
  <c r="K114"/>
  <c r="K115"/>
  <c r="I113"/>
  <c r="I114"/>
  <c r="I115"/>
  <c r="G113"/>
  <c r="G114"/>
  <c r="G115"/>
  <c r="G116"/>
  <c r="D113"/>
  <c r="D114"/>
  <c r="D115"/>
  <c r="I116"/>
  <c r="K116"/>
  <c r="K146"/>
  <c r="I134"/>
  <c r="G106" i="1"/>
  <c r="M116" i="2" l="1"/>
  <c r="D116"/>
  <c r="A123" i="3"/>
  <c r="A148"/>
  <c r="E148"/>
  <c r="F148"/>
  <c r="H148"/>
  <c r="J148"/>
  <c r="L148"/>
  <c r="N148"/>
  <c r="A149"/>
  <c r="B149"/>
  <c r="C149"/>
  <c r="E149"/>
  <c r="F149"/>
  <c r="H149"/>
  <c r="I149" s="1"/>
  <c r="J149"/>
  <c r="L149"/>
  <c r="M149" s="1"/>
  <c r="N149"/>
  <c r="A150"/>
  <c r="B150"/>
  <c r="C150"/>
  <c r="D150" s="1"/>
  <c r="E150"/>
  <c r="F150"/>
  <c r="G150" s="1"/>
  <c r="H150"/>
  <c r="J150"/>
  <c r="K150" s="1"/>
  <c r="L150"/>
  <c r="N150"/>
  <c r="A151"/>
  <c r="B151"/>
  <c r="C151"/>
  <c r="E151"/>
  <c r="F151"/>
  <c r="H151"/>
  <c r="J151"/>
  <c r="L151"/>
  <c r="N151"/>
  <c r="A152"/>
  <c r="B152"/>
  <c r="C152"/>
  <c r="E152"/>
  <c r="F152"/>
  <c r="H152"/>
  <c r="J152"/>
  <c r="L152"/>
  <c r="N152"/>
  <c r="A153"/>
  <c r="B153"/>
  <c r="C153"/>
  <c r="E153"/>
  <c r="F153"/>
  <c r="H153"/>
  <c r="J153"/>
  <c r="L153"/>
  <c r="N153"/>
  <c r="A154"/>
  <c r="B154"/>
  <c r="C154"/>
  <c r="E154"/>
  <c r="F154"/>
  <c r="H154"/>
  <c r="J154"/>
  <c r="L154"/>
  <c r="N154"/>
  <c r="A155"/>
  <c r="B155"/>
  <c r="C155"/>
  <c r="E155"/>
  <c r="F155"/>
  <c r="H155"/>
  <c r="J155"/>
  <c r="L155"/>
  <c r="N155"/>
  <c r="A156"/>
  <c r="B156"/>
  <c r="C156"/>
  <c r="E156"/>
  <c r="F156"/>
  <c r="H156"/>
  <c r="J156"/>
  <c r="L156"/>
  <c r="N156"/>
  <c r="A157"/>
  <c r="B157"/>
  <c r="C157"/>
  <c r="E157"/>
  <c r="F157"/>
  <c r="H157"/>
  <c r="J157"/>
  <c r="L157"/>
  <c r="N157"/>
  <c r="A158"/>
  <c r="B158"/>
  <c r="C158"/>
  <c r="E158"/>
  <c r="F158"/>
  <c r="H158"/>
  <c r="J158"/>
  <c r="L158"/>
  <c r="N158"/>
  <c r="A159"/>
  <c r="B159"/>
  <c r="C159"/>
  <c r="E159"/>
  <c r="F159"/>
  <c r="H159"/>
  <c r="J159"/>
  <c r="L159"/>
  <c r="N159"/>
  <c r="A160"/>
  <c r="B160"/>
  <c r="C160"/>
  <c r="E160"/>
  <c r="F160"/>
  <c r="H160"/>
  <c r="J160"/>
  <c r="L160"/>
  <c r="N160"/>
  <c r="A161"/>
  <c r="B161"/>
  <c r="C161"/>
  <c r="E161"/>
  <c r="F161"/>
  <c r="H161"/>
  <c r="J161"/>
  <c r="L161"/>
  <c r="N161"/>
  <c r="A162"/>
  <c r="B162"/>
  <c r="C162"/>
  <c r="E162"/>
  <c r="F162"/>
  <c r="H162"/>
  <c r="J162"/>
  <c r="L162"/>
  <c r="N162"/>
  <c r="A163"/>
  <c r="B163"/>
  <c r="C163"/>
  <c r="E163"/>
  <c r="F163"/>
  <c r="H163"/>
  <c r="J163"/>
  <c r="L163"/>
  <c r="N163"/>
  <c r="A47"/>
  <c r="A35"/>
  <c r="F147"/>
  <c r="F146"/>
  <c r="F145"/>
  <c r="F144"/>
  <c r="F143"/>
  <c r="F142"/>
  <c r="F141"/>
  <c r="F140"/>
  <c r="F135"/>
  <c r="F134"/>
  <c r="F132"/>
  <c r="F131"/>
  <c r="F129"/>
  <c r="F128"/>
  <c r="F124"/>
  <c r="F123"/>
  <c r="F122"/>
  <c r="F119"/>
  <c r="F118"/>
  <c r="F117"/>
  <c r="F115"/>
  <c r="F114"/>
  <c r="F113"/>
  <c r="F111"/>
  <c r="F110"/>
  <c r="F107"/>
  <c r="F106"/>
  <c r="F105"/>
  <c r="F103"/>
  <c r="F102"/>
  <c r="F101"/>
  <c r="F99"/>
  <c r="F98"/>
  <c r="F96"/>
  <c r="F95"/>
  <c r="F93"/>
  <c r="F92"/>
  <c r="F90"/>
  <c r="F89"/>
  <c r="F87"/>
  <c r="F86"/>
  <c r="F84"/>
  <c r="F83"/>
  <c r="F81"/>
  <c r="F80"/>
  <c r="F78"/>
  <c r="F77"/>
  <c r="F75"/>
  <c r="F74"/>
  <c r="F72"/>
  <c r="F71"/>
  <c r="F69"/>
  <c r="F68"/>
  <c r="F66"/>
  <c r="F65"/>
  <c r="F63"/>
  <c r="F62"/>
  <c r="F60"/>
  <c r="F59"/>
  <c r="F57"/>
  <c r="F56"/>
  <c r="F54"/>
  <c r="F53"/>
  <c r="F51"/>
  <c r="F50"/>
  <c r="F48"/>
  <c r="F47"/>
  <c r="F45"/>
  <c r="F44"/>
  <c r="F42"/>
  <c r="F41"/>
  <c r="F39"/>
  <c r="F38"/>
  <c r="F36"/>
  <c r="F35"/>
  <c r="F33"/>
  <c r="F32"/>
  <c r="F31"/>
  <c r="F30"/>
  <c r="F29"/>
  <c r="F27"/>
  <c r="F26"/>
  <c r="F22"/>
  <c r="F21"/>
  <c r="F19"/>
  <c r="F18"/>
  <c r="F17"/>
  <c r="E147"/>
  <c r="E146"/>
  <c r="E145"/>
  <c r="E144"/>
  <c r="E143"/>
  <c r="E142"/>
  <c r="E141"/>
  <c r="E140"/>
  <c r="E135"/>
  <c r="E134"/>
  <c r="E132"/>
  <c r="E131"/>
  <c r="E129"/>
  <c r="E128"/>
  <c r="E124"/>
  <c r="E123"/>
  <c r="E122"/>
  <c r="E119"/>
  <c r="E118"/>
  <c r="E117"/>
  <c r="E115"/>
  <c r="E114"/>
  <c r="E113"/>
  <c r="E111"/>
  <c r="E110"/>
  <c r="E109"/>
  <c r="E107"/>
  <c r="E106"/>
  <c r="E105"/>
  <c r="E103"/>
  <c r="E102"/>
  <c r="E101"/>
  <c r="E99"/>
  <c r="E98"/>
  <c r="E96"/>
  <c r="E95"/>
  <c r="E93"/>
  <c r="E92"/>
  <c r="E90"/>
  <c r="E89"/>
  <c r="E87"/>
  <c r="E86"/>
  <c r="E84"/>
  <c r="E83"/>
  <c r="E81"/>
  <c r="E80"/>
  <c r="E78"/>
  <c r="E77"/>
  <c r="E75"/>
  <c r="E74"/>
  <c r="E72"/>
  <c r="E71"/>
  <c r="E69"/>
  <c r="E68"/>
  <c r="E66"/>
  <c r="E65"/>
  <c r="E63"/>
  <c r="E62"/>
  <c r="E60"/>
  <c r="E59"/>
  <c r="E57"/>
  <c r="E56"/>
  <c r="E54"/>
  <c r="E53"/>
  <c r="E51"/>
  <c r="E50"/>
  <c r="E48"/>
  <c r="E47"/>
  <c r="E45"/>
  <c r="E44"/>
  <c r="E42"/>
  <c r="E41"/>
  <c r="E39"/>
  <c r="E38"/>
  <c r="E36"/>
  <c r="E35"/>
  <c r="E33"/>
  <c r="E32"/>
  <c r="E31"/>
  <c r="E30"/>
  <c r="E29"/>
  <c r="E27"/>
  <c r="E26"/>
  <c r="E22"/>
  <c r="E21"/>
  <c r="E19"/>
  <c r="E18"/>
  <c r="E17"/>
  <c r="A135"/>
  <c r="A134"/>
  <c r="A132"/>
  <c r="A131"/>
  <c r="A129"/>
  <c r="A128"/>
  <c r="A124"/>
  <c r="A122"/>
  <c r="A119"/>
  <c r="A118"/>
  <c r="A117"/>
  <c r="A115"/>
  <c r="A114"/>
  <c r="A113"/>
  <c r="A111"/>
  <c r="A110"/>
  <c r="A103"/>
  <c r="A102"/>
  <c r="A101"/>
  <c r="A99"/>
  <c r="A98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5"/>
  <c r="A44"/>
  <c r="A42"/>
  <c r="A41"/>
  <c r="A39"/>
  <c r="A38"/>
  <c r="A36"/>
  <c r="A33"/>
  <c r="A32"/>
  <c r="A30"/>
  <c r="A29"/>
  <c r="A27"/>
  <c r="A22"/>
  <c r="A21"/>
  <c r="A135" i="2"/>
  <c r="A134"/>
  <c r="A132"/>
  <c r="A131"/>
  <c r="A129"/>
  <c r="A128"/>
  <c r="A124"/>
  <c r="A123"/>
  <c r="A122"/>
  <c r="A119"/>
  <c r="A118"/>
  <c r="A117"/>
  <c r="A115"/>
  <c r="A114"/>
  <c r="A113"/>
  <c r="A111"/>
  <c r="A103"/>
  <c r="A102"/>
  <c r="A101"/>
  <c r="A99"/>
  <c r="A96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2"/>
  <c r="A21"/>
  <c r="D163" i="3" l="1"/>
  <c r="I162"/>
  <c r="D161"/>
  <c r="M160"/>
  <c r="I160"/>
  <c r="D159"/>
  <c r="M158"/>
  <c r="I158"/>
  <c r="D157"/>
  <c r="M156"/>
  <c r="I156"/>
  <c r="D155"/>
  <c r="M154"/>
  <c r="I154"/>
  <c r="I150"/>
  <c r="O150"/>
  <c r="D153"/>
  <c r="M152"/>
  <c r="I152"/>
  <c r="D151"/>
  <c r="D149"/>
  <c r="M163"/>
  <c r="I163"/>
  <c r="O162"/>
  <c r="K162"/>
  <c r="G162"/>
  <c r="D162"/>
  <c r="M161"/>
  <c r="I161"/>
  <c r="O160"/>
  <c r="K160"/>
  <c r="G160"/>
  <c r="D160"/>
  <c r="I159"/>
  <c r="O158"/>
  <c r="K158"/>
  <c r="M162"/>
  <c r="M150"/>
  <c r="M159"/>
  <c r="G158"/>
  <c r="D158"/>
  <c r="M157"/>
  <c r="I157"/>
  <c r="O156"/>
  <c r="K156"/>
  <c r="G156"/>
  <c r="D156"/>
  <c r="M155"/>
  <c r="I155"/>
  <c r="O154"/>
  <c r="K154"/>
  <c r="G154"/>
  <c r="D154"/>
  <c r="M153"/>
  <c r="I153"/>
  <c r="O152"/>
  <c r="K152"/>
  <c r="G152"/>
  <c r="D152"/>
  <c r="M151"/>
  <c r="I151"/>
  <c r="O163"/>
  <c r="K163"/>
  <c r="G163"/>
  <c r="O161"/>
  <c r="K161"/>
  <c r="G161"/>
  <c r="O159"/>
  <c r="K159"/>
  <c r="G159"/>
  <c r="O157"/>
  <c r="K157"/>
  <c r="G157"/>
  <c r="O155"/>
  <c r="K155"/>
  <c r="G155"/>
  <c r="O153"/>
  <c r="K153"/>
  <c r="G153"/>
  <c r="O151"/>
  <c r="K151"/>
  <c r="G151"/>
  <c r="O149"/>
  <c r="K149"/>
  <c r="G149"/>
  <c r="K148"/>
  <c r="O148"/>
  <c r="I148"/>
  <c r="G148"/>
  <c r="M148"/>
  <c r="D148"/>
  <c r="N19"/>
  <c r="L19"/>
  <c r="J19"/>
  <c r="H19"/>
  <c r="G19"/>
  <c r="I19"/>
  <c r="N18"/>
  <c r="L18"/>
  <c r="J18"/>
  <c r="H18"/>
  <c r="G18"/>
  <c r="I18"/>
  <c r="N17"/>
  <c r="L17"/>
  <c r="J17"/>
  <c r="H17"/>
  <c r="G17"/>
  <c r="N22"/>
  <c r="L22"/>
  <c r="J22"/>
  <c r="H22"/>
  <c r="G22"/>
  <c r="C22"/>
  <c r="B22"/>
  <c r="N21"/>
  <c r="L21"/>
  <c r="J21"/>
  <c r="H21"/>
  <c r="G21"/>
  <c r="C21"/>
  <c r="B21"/>
  <c r="N27"/>
  <c r="L27"/>
  <c r="J27"/>
  <c r="H27"/>
  <c r="G27"/>
  <c r="C27"/>
  <c r="B27"/>
  <c r="N26"/>
  <c r="L26"/>
  <c r="J26"/>
  <c r="H26"/>
  <c r="G26"/>
  <c r="N30"/>
  <c r="L30"/>
  <c r="J30"/>
  <c r="H30"/>
  <c r="G30"/>
  <c r="C30"/>
  <c r="B30"/>
  <c r="N29"/>
  <c r="L29"/>
  <c r="J29"/>
  <c r="H29"/>
  <c r="G29"/>
  <c r="C29"/>
  <c r="B29"/>
  <c r="N33"/>
  <c r="L33"/>
  <c r="J33"/>
  <c r="H33"/>
  <c r="G33"/>
  <c r="C33"/>
  <c r="B33"/>
  <c r="N32"/>
  <c r="L32"/>
  <c r="J32"/>
  <c r="H32"/>
  <c r="G32"/>
  <c r="C32"/>
  <c r="I32" s="1"/>
  <c r="B32"/>
  <c r="G31"/>
  <c r="N36"/>
  <c r="L36"/>
  <c r="J36"/>
  <c r="H36"/>
  <c r="G36"/>
  <c r="C36"/>
  <c r="B36"/>
  <c r="N35"/>
  <c r="L35"/>
  <c r="J35"/>
  <c r="H35"/>
  <c r="G35"/>
  <c r="N39"/>
  <c r="L39"/>
  <c r="J39"/>
  <c r="H39"/>
  <c r="G39"/>
  <c r="C39"/>
  <c r="B39"/>
  <c r="N38"/>
  <c r="L38"/>
  <c r="J38"/>
  <c r="H38"/>
  <c r="G38"/>
  <c r="C38"/>
  <c r="B38"/>
  <c r="N42"/>
  <c r="L42"/>
  <c r="J42"/>
  <c r="H42"/>
  <c r="G42"/>
  <c r="C42"/>
  <c r="B42"/>
  <c r="N41"/>
  <c r="L41"/>
  <c r="J41"/>
  <c r="H41"/>
  <c r="G41"/>
  <c r="C41"/>
  <c r="B41"/>
  <c r="N45"/>
  <c r="L45"/>
  <c r="J45"/>
  <c r="H45"/>
  <c r="G45"/>
  <c r="C45"/>
  <c r="B45"/>
  <c r="N44"/>
  <c r="L44"/>
  <c r="J44"/>
  <c r="H44"/>
  <c r="G44"/>
  <c r="C44"/>
  <c r="B44"/>
  <c r="N48"/>
  <c r="L48"/>
  <c r="J48"/>
  <c r="H48"/>
  <c r="G48"/>
  <c r="C48"/>
  <c r="B48"/>
  <c r="N47"/>
  <c r="L47"/>
  <c r="J47"/>
  <c r="H47"/>
  <c r="G47"/>
  <c r="N51"/>
  <c r="L51"/>
  <c r="J51"/>
  <c r="H51"/>
  <c r="G51"/>
  <c r="C51"/>
  <c r="B51"/>
  <c r="N50"/>
  <c r="L50"/>
  <c r="J50"/>
  <c r="H50"/>
  <c r="G50"/>
  <c r="C50"/>
  <c r="I50" s="1"/>
  <c r="B50"/>
  <c r="N54"/>
  <c r="L54"/>
  <c r="J54"/>
  <c r="H54"/>
  <c r="G54"/>
  <c r="C54"/>
  <c r="B54"/>
  <c r="N53"/>
  <c r="L53"/>
  <c r="J53"/>
  <c r="H53"/>
  <c r="G53"/>
  <c r="C53"/>
  <c r="B53"/>
  <c r="N57"/>
  <c r="L57"/>
  <c r="J57"/>
  <c r="H57"/>
  <c r="G57"/>
  <c r="C57"/>
  <c r="B57"/>
  <c r="N56"/>
  <c r="L56"/>
  <c r="J56"/>
  <c r="H56"/>
  <c r="G56"/>
  <c r="C56"/>
  <c r="B56"/>
  <c r="N60"/>
  <c r="L60"/>
  <c r="J60"/>
  <c r="H60"/>
  <c r="G60"/>
  <c r="C60"/>
  <c r="B60"/>
  <c r="N59"/>
  <c r="L59"/>
  <c r="J59"/>
  <c r="H59"/>
  <c r="G59"/>
  <c r="C59"/>
  <c r="B59"/>
  <c r="N63"/>
  <c r="L63"/>
  <c r="J63"/>
  <c r="H63"/>
  <c r="G63"/>
  <c r="C63"/>
  <c r="B63"/>
  <c r="N62"/>
  <c r="L62"/>
  <c r="J62"/>
  <c r="H62"/>
  <c r="G62"/>
  <c r="C62"/>
  <c r="I62" s="1"/>
  <c r="B62"/>
  <c r="N66"/>
  <c r="L66"/>
  <c r="J66"/>
  <c r="H66"/>
  <c r="G66"/>
  <c r="C66"/>
  <c r="B66"/>
  <c r="N65"/>
  <c r="L65"/>
  <c r="J65"/>
  <c r="H65"/>
  <c r="G65"/>
  <c r="C65"/>
  <c r="B65"/>
  <c r="N69"/>
  <c r="L69"/>
  <c r="J69"/>
  <c r="H69"/>
  <c r="G69"/>
  <c r="C69"/>
  <c r="B69"/>
  <c r="N68"/>
  <c r="L68"/>
  <c r="J68"/>
  <c r="H68"/>
  <c r="G68"/>
  <c r="C68"/>
  <c r="B68"/>
  <c r="N72"/>
  <c r="L72"/>
  <c r="J72"/>
  <c r="H72"/>
  <c r="G72"/>
  <c r="C72"/>
  <c r="B72"/>
  <c r="N71"/>
  <c r="L71"/>
  <c r="J71"/>
  <c r="H71"/>
  <c r="G71"/>
  <c r="C71"/>
  <c r="I71" s="1"/>
  <c r="B71"/>
  <c r="N75"/>
  <c r="L75"/>
  <c r="J75"/>
  <c r="H75"/>
  <c r="G75"/>
  <c r="C75"/>
  <c r="B75"/>
  <c r="N74"/>
  <c r="L74"/>
  <c r="J74"/>
  <c r="H74"/>
  <c r="G74"/>
  <c r="C74"/>
  <c r="B74"/>
  <c r="N78"/>
  <c r="L78"/>
  <c r="J78"/>
  <c r="H78"/>
  <c r="G78"/>
  <c r="C78"/>
  <c r="B78"/>
  <c r="N77"/>
  <c r="L77"/>
  <c r="J77"/>
  <c r="H77"/>
  <c r="G77"/>
  <c r="C77"/>
  <c r="B77"/>
  <c r="N81"/>
  <c r="L81"/>
  <c r="J81"/>
  <c r="H81"/>
  <c r="G81"/>
  <c r="C81"/>
  <c r="B81"/>
  <c r="N80"/>
  <c r="L80"/>
  <c r="J80"/>
  <c r="H80"/>
  <c r="G80"/>
  <c r="C80"/>
  <c r="B80"/>
  <c r="N84"/>
  <c r="L84"/>
  <c r="J84"/>
  <c r="H84"/>
  <c r="G84"/>
  <c r="C84"/>
  <c r="B84"/>
  <c r="N83"/>
  <c r="L83"/>
  <c r="J83"/>
  <c r="H83"/>
  <c r="G83"/>
  <c r="C83"/>
  <c r="B83"/>
  <c r="N87"/>
  <c r="L87"/>
  <c r="J87"/>
  <c r="H87"/>
  <c r="G87"/>
  <c r="C87"/>
  <c r="B87"/>
  <c r="N86"/>
  <c r="L86"/>
  <c r="J86"/>
  <c r="H86"/>
  <c r="G86"/>
  <c r="C86"/>
  <c r="B86"/>
  <c r="N90"/>
  <c r="L90"/>
  <c r="J90"/>
  <c r="H90"/>
  <c r="G90"/>
  <c r="C90"/>
  <c r="B90"/>
  <c r="N89"/>
  <c r="L89"/>
  <c r="J89"/>
  <c r="H89"/>
  <c r="G89"/>
  <c r="C89"/>
  <c r="I89" s="1"/>
  <c r="B89"/>
  <c r="N93"/>
  <c r="L93"/>
  <c r="J93"/>
  <c r="H93"/>
  <c r="G93"/>
  <c r="C93"/>
  <c r="B93"/>
  <c r="N92"/>
  <c r="L92"/>
  <c r="J92"/>
  <c r="H92"/>
  <c r="G92"/>
  <c r="C92"/>
  <c r="B92"/>
  <c r="N99"/>
  <c r="L99"/>
  <c r="J99"/>
  <c r="H99"/>
  <c r="G99"/>
  <c r="N98"/>
  <c r="L98"/>
  <c r="J98"/>
  <c r="H98"/>
  <c r="G98"/>
  <c r="N103"/>
  <c r="L103"/>
  <c r="J103"/>
  <c r="H103"/>
  <c r="G103"/>
  <c r="C103"/>
  <c r="B103"/>
  <c r="N102"/>
  <c r="L102"/>
  <c r="J102"/>
  <c r="H102"/>
  <c r="G102"/>
  <c r="C102"/>
  <c r="B102"/>
  <c r="N101"/>
  <c r="L101"/>
  <c r="J101"/>
  <c r="H101"/>
  <c r="G101"/>
  <c r="C101"/>
  <c r="I101" s="1"/>
  <c r="B101"/>
  <c r="N107"/>
  <c r="L107"/>
  <c r="J107"/>
  <c r="H107"/>
  <c r="G107"/>
  <c r="N106"/>
  <c r="L106"/>
  <c r="J106"/>
  <c r="H106"/>
  <c r="G106"/>
  <c r="N105"/>
  <c r="L105"/>
  <c r="J105"/>
  <c r="H105"/>
  <c r="G105"/>
  <c r="N111"/>
  <c r="L111"/>
  <c r="J111"/>
  <c r="H111"/>
  <c r="G111"/>
  <c r="B111"/>
  <c r="N110"/>
  <c r="L110"/>
  <c r="J110"/>
  <c r="H110"/>
  <c r="G110"/>
  <c r="I110"/>
  <c r="G109"/>
  <c r="N115"/>
  <c r="L115"/>
  <c r="J115"/>
  <c r="H115"/>
  <c r="G115"/>
  <c r="B115"/>
  <c r="N114"/>
  <c r="L114"/>
  <c r="J114"/>
  <c r="H114"/>
  <c r="G114"/>
  <c r="B114"/>
  <c r="N113"/>
  <c r="L113"/>
  <c r="J113"/>
  <c r="H113"/>
  <c r="G113"/>
  <c r="B113"/>
  <c r="N119"/>
  <c r="L119"/>
  <c r="J119"/>
  <c r="H119"/>
  <c r="G119"/>
  <c r="C119"/>
  <c r="I119" s="1"/>
  <c r="B119"/>
  <c r="N118"/>
  <c r="L118"/>
  <c r="J118"/>
  <c r="H118"/>
  <c r="G118"/>
  <c r="C118"/>
  <c r="B118"/>
  <c r="N117"/>
  <c r="L117"/>
  <c r="J117"/>
  <c r="H117"/>
  <c r="G117"/>
  <c r="N124"/>
  <c r="L124"/>
  <c r="J124"/>
  <c r="H124"/>
  <c r="G124"/>
  <c r="N123"/>
  <c r="L123"/>
  <c r="J123"/>
  <c r="H123"/>
  <c r="G123"/>
  <c r="N122"/>
  <c r="L122"/>
  <c r="J122"/>
  <c r="H122"/>
  <c r="G122"/>
  <c r="N96"/>
  <c r="L96"/>
  <c r="J96"/>
  <c r="H96"/>
  <c r="G96"/>
  <c r="N95"/>
  <c r="L95"/>
  <c r="J95"/>
  <c r="H95"/>
  <c r="G95"/>
  <c r="N129"/>
  <c r="L129"/>
  <c r="J129"/>
  <c r="H129"/>
  <c r="G129"/>
  <c r="N128"/>
  <c r="L128"/>
  <c r="J128"/>
  <c r="H128"/>
  <c r="G128"/>
  <c r="N132"/>
  <c r="L132"/>
  <c r="J132"/>
  <c r="H132"/>
  <c r="G132"/>
  <c r="N131"/>
  <c r="L131"/>
  <c r="J131"/>
  <c r="H131"/>
  <c r="G131"/>
  <c r="N135"/>
  <c r="L135"/>
  <c r="J135"/>
  <c r="H135"/>
  <c r="G135"/>
  <c r="C135"/>
  <c r="N134"/>
  <c r="L134"/>
  <c r="J134"/>
  <c r="H134"/>
  <c r="G134"/>
  <c r="A147"/>
  <c r="A146"/>
  <c r="A145"/>
  <c r="A144"/>
  <c r="A143"/>
  <c r="A142"/>
  <c r="A141"/>
  <c r="A140"/>
  <c r="A163" i="2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K128"/>
  <c r="N34"/>
  <c r="L34"/>
  <c r="J34"/>
  <c r="H34"/>
  <c r="F34"/>
  <c r="E34"/>
  <c r="N34" i="1"/>
  <c r="L34"/>
  <c r="J34"/>
  <c r="H34"/>
  <c r="F34"/>
  <c r="E34"/>
  <c r="M119" i="3" l="1"/>
  <c r="D114"/>
  <c r="M114"/>
  <c r="D86"/>
  <c r="O80"/>
  <c r="D81"/>
  <c r="D68"/>
  <c r="M62"/>
  <c r="D56"/>
  <c r="M50"/>
  <c r="O51"/>
  <c r="D29"/>
  <c r="M21"/>
  <c r="K22"/>
  <c r="D117"/>
  <c r="O124"/>
  <c r="K124"/>
  <c r="O123"/>
  <c r="I123"/>
  <c r="O135"/>
  <c r="I135"/>
  <c r="M132"/>
  <c r="O129"/>
  <c r="I129"/>
  <c r="O118"/>
  <c r="M106"/>
  <c r="D106"/>
  <c r="O111"/>
  <c r="D107"/>
  <c r="M107"/>
  <c r="D102"/>
  <c r="M96"/>
  <c r="O27"/>
  <c r="E34"/>
  <c r="H34"/>
  <c r="L34"/>
  <c r="D83"/>
  <c r="K78"/>
  <c r="O78"/>
  <c r="D65"/>
  <c r="O60"/>
  <c r="K54"/>
  <c r="O54"/>
  <c r="K48"/>
  <c r="O48"/>
  <c r="D41"/>
  <c r="D35"/>
  <c r="K32"/>
  <c r="F34"/>
  <c r="J34"/>
  <c r="N34"/>
  <c r="K110"/>
  <c r="D111"/>
  <c r="K111"/>
  <c r="D113"/>
  <c r="K113"/>
  <c r="D115"/>
  <c r="M115"/>
  <c r="D98"/>
  <c r="D92"/>
  <c r="K89"/>
  <c r="O89"/>
  <c r="O90"/>
  <c r="K87"/>
  <c r="O87"/>
  <c r="D77"/>
  <c r="D74"/>
  <c r="M71"/>
  <c r="O72"/>
  <c r="M69"/>
  <c r="O69"/>
  <c r="M63"/>
  <c r="O63"/>
  <c r="D59"/>
  <c r="O57"/>
  <c r="D53"/>
  <c r="D47"/>
  <c r="D44"/>
  <c r="D38"/>
  <c r="O33"/>
  <c r="I27"/>
  <c r="D21"/>
  <c r="O114"/>
  <c r="I115"/>
  <c r="O106"/>
  <c r="I107"/>
  <c r="I103"/>
  <c r="I99"/>
  <c r="I93"/>
  <c r="I90"/>
  <c r="I84"/>
  <c r="I75"/>
  <c r="I66"/>
  <c r="I45"/>
  <c r="I42"/>
  <c r="I39"/>
  <c r="I36"/>
  <c r="O32"/>
  <c r="I33"/>
  <c r="M29"/>
  <c r="O30"/>
  <c r="K26"/>
  <c r="D27"/>
  <c r="M22"/>
  <c r="I134"/>
  <c r="M134"/>
  <c r="D135"/>
  <c r="D132"/>
  <c r="O132"/>
  <c r="D129"/>
  <c r="O95"/>
  <c r="D96"/>
  <c r="K96"/>
  <c r="I122"/>
  <c r="D123"/>
  <c r="D124"/>
  <c r="M124"/>
  <c r="D118"/>
  <c r="K118"/>
  <c r="D119"/>
  <c r="M113"/>
  <c r="O115"/>
  <c r="D109"/>
  <c r="D110"/>
  <c r="M110"/>
  <c r="I105"/>
  <c r="O107"/>
  <c r="M102"/>
  <c r="O103"/>
  <c r="M98"/>
  <c r="O99"/>
  <c r="M92"/>
  <c r="O93"/>
  <c r="D89"/>
  <c r="K90"/>
  <c r="I86"/>
  <c r="K86"/>
  <c r="O86"/>
  <c r="I87"/>
  <c r="M83"/>
  <c r="O84"/>
  <c r="I80"/>
  <c r="M81"/>
  <c r="I77"/>
  <c r="K77"/>
  <c r="O77"/>
  <c r="I78"/>
  <c r="M74"/>
  <c r="O75"/>
  <c r="D71"/>
  <c r="M72"/>
  <c r="I68"/>
  <c r="M68"/>
  <c r="M65"/>
  <c r="O66"/>
  <c r="D62"/>
  <c r="I60"/>
  <c r="I57"/>
  <c r="I53"/>
  <c r="K53"/>
  <c r="O53"/>
  <c r="I54"/>
  <c r="D50"/>
  <c r="M51"/>
  <c r="I47"/>
  <c r="K47"/>
  <c r="O47"/>
  <c r="I48"/>
  <c r="O45"/>
  <c r="O42"/>
  <c r="O39"/>
  <c r="M35"/>
  <c r="O36"/>
  <c r="D32"/>
  <c r="K33"/>
  <c r="I30"/>
  <c r="I21"/>
  <c r="D22"/>
  <c r="D17"/>
  <c r="I132"/>
  <c r="I96"/>
  <c r="I114"/>
  <c r="I106"/>
  <c r="O44"/>
  <c r="O41"/>
  <c r="M19"/>
  <c r="O96"/>
  <c r="M135"/>
  <c r="O131"/>
  <c r="K132"/>
  <c r="M129"/>
  <c r="D95"/>
  <c r="M123"/>
  <c r="I124"/>
  <c r="K117"/>
  <c r="M118"/>
  <c r="O119"/>
  <c r="I113"/>
  <c r="K114"/>
  <c r="I109"/>
  <c r="M111"/>
  <c r="O105"/>
  <c r="K106"/>
  <c r="K102"/>
  <c r="D103"/>
  <c r="I98"/>
  <c r="D99"/>
  <c r="I92"/>
  <c r="D93"/>
  <c r="D90"/>
  <c r="D87"/>
  <c r="K83"/>
  <c r="D84"/>
  <c r="D80"/>
  <c r="I81"/>
  <c r="D78"/>
  <c r="I74"/>
  <c r="D75"/>
  <c r="O71"/>
  <c r="D72"/>
  <c r="K72"/>
  <c r="O68"/>
  <c r="D69"/>
  <c r="K69"/>
  <c r="I65"/>
  <c r="D66"/>
  <c r="O62"/>
  <c r="D63"/>
  <c r="K63"/>
  <c r="K59"/>
  <c r="D60"/>
  <c r="K56"/>
  <c r="D57"/>
  <c r="D54"/>
  <c r="O50"/>
  <c r="D51"/>
  <c r="K51"/>
  <c r="D48"/>
  <c r="I44"/>
  <c r="D45"/>
  <c r="K41"/>
  <c r="D42"/>
  <c r="K38"/>
  <c r="D39"/>
  <c r="I35"/>
  <c r="D36"/>
  <c r="D33"/>
  <c r="I29"/>
  <c r="D30"/>
  <c r="D26"/>
  <c r="M27"/>
  <c r="O21"/>
  <c r="I22"/>
  <c r="O18"/>
  <c r="O19"/>
  <c r="O59"/>
  <c r="O56"/>
  <c r="O38"/>
  <c r="M18"/>
  <c r="K119"/>
  <c r="O113"/>
  <c r="K115"/>
  <c r="O110"/>
  <c r="I111"/>
  <c r="K107"/>
  <c r="M103"/>
  <c r="M99"/>
  <c r="M93"/>
  <c r="M89"/>
  <c r="M90"/>
  <c r="M86"/>
  <c r="M87"/>
  <c r="M84"/>
  <c r="K80"/>
  <c r="M77"/>
  <c r="M78"/>
  <c r="M75"/>
  <c r="K71"/>
  <c r="K68"/>
  <c r="M66"/>
  <c r="K62"/>
  <c r="M60"/>
  <c r="M57"/>
  <c r="M53"/>
  <c r="M54"/>
  <c r="K50"/>
  <c r="M47"/>
  <c r="M48"/>
  <c r="M45"/>
  <c r="M42"/>
  <c r="K39"/>
  <c r="M34"/>
  <c r="M36"/>
  <c r="M32"/>
  <c r="M33"/>
  <c r="M30"/>
  <c r="K21"/>
  <c r="O22"/>
  <c r="D134"/>
  <c r="I131"/>
  <c r="M128"/>
  <c r="D122"/>
  <c r="M95"/>
  <c r="K95"/>
  <c r="O109"/>
  <c r="K105"/>
  <c r="O101"/>
  <c r="D101"/>
  <c r="M131"/>
  <c r="K131"/>
  <c r="D131"/>
  <c r="K128"/>
  <c r="D128"/>
  <c r="M122"/>
  <c r="O117"/>
  <c r="M117"/>
  <c r="I117"/>
  <c r="M109"/>
  <c r="K109"/>
  <c r="M105"/>
  <c r="D105"/>
  <c r="K101"/>
  <c r="O26"/>
  <c r="K17"/>
  <c r="M17"/>
  <c r="D18"/>
  <c r="K19"/>
  <c r="O17"/>
  <c r="I17"/>
  <c r="K18"/>
  <c r="I26"/>
  <c r="M26"/>
  <c r="K27"/>
  <c r="K29"/>
  <c r="O29"/>
  <c r="K30"/>
  <c r="K35"/>
  <c r="O35"/>
  <c r="K36"/>
  <c r="M39"/>
  <c r="I38"/>
  <c r="M38"/>
  <c r="I41"/>
  <c r="M41"/>
  <c r="K42"/>
  <c r="K44"/>
  <c r="M44"/>
  <c r="K45"/>
  <c r="I51"/>
  <c r="I56"/>
  <c r="M56"/>
  <c r="K57"/>
  <c r="I59"/>
  <c r="M59"/>
  <c r="K60"/>
  <c r="I63"/>
  <c r="K65"/>
  <c r="O65"/>
  <c r="K66"/>
  <c r="I69"/>
  <c r="I72"/>
  <c r="K74"/>
  <c r="O74"/>
  <c r="K75"/>
  <c r="M80"/>
  <c r="K81"/>
  <c r="O81"/>
  <c r="O83"/>
  <c r="I83"/>
  <c r="K84"/>
  <c r="K92"/>
  <c r="O92"/>
  <c r="K93"/>
  <c r="K98"/>
  <c r="O98"/>
  <c r="K99"/>
  <c r="M101"/>
  <c r="O102"/>
  <c r="I102"/>
  <c r="K103"/>
  <c r="I118"/>
  <c r="K122"/>
  <c r="O122"/>
  <c r="K123"/>
  <c r="I95"/>
  <c r="O128"/>
  <c r="I128"/>
  <c r="K129"/>
  <c r="K134"/>
  <c r="O134"/>
  <c r="K135"/>
  <c r="N147"/>
  <c r="N146"/>
  <c r="N145"/>
  <c r="N144"/>
  <c r="N143"/>
  <c r="N142"/>
  <c r="N141"/>
  <c r="N140"/>
  <c r="L147"/>
  <c r="L146"/>
  <c r="L145"/>
  <c r="L144"/>
  <c r="L143"/>
  <c r="L142"/>
  <c r="L141"/>
  <c r="L140"/>
  <c r="H147"/>
  <c r="H146"/>
  <c r="H145"/>
  <c r="H144"/>
  <c r="H143"/>
  <c r="H142"/>
  <c r="H141"/>
  <c r="H140"/>
  <c r="J147"/>
  <c r="J146"/>
  <c r="J145"/>
  <c r="J144"/>
  <c r="J143"/>
  <c r="J142"/>
  <c r="J141"/>
  <c r="J140"/>
  <c r="K34" l="1"/>
  <c r="O34"/>
  <c r="G34"/>
  <c r="D145"/>
  <c r="D144"/>
  <c r="D140"/>
  <c r="O147"/>
  <c r="M147"/>
  <c r="K147"/>
  <c r="I147"/>
  <c r="G147"/>
  <c r="D147"/>
  <c r="O146"/>
  <c r="M146"/>
  <c r="K146"/>
  <c r="I146"/>
  <c r="G146"/>
  <c r="D146"/>
  <c r="O145"/>
  <c r="M145"/>
  <c r="K145"/>
  <c r="I145"/>
  <c r="G145"/>
  <c r="O144"/>
  <c r="M144"/>
  <c r="K144"/>
  <c r="I144"/>
  <c r="G144"/>
  <c r="O143"/>
  <c r="M143"/>
  <c r="K143"/>
  <c r="I143"/>
  <c r="G143"/>
  <c r="D143"/>
  <c r="O142"/>
  <c r="M142"/>
  <c r="K142"/>
  <c r="I142"/>
  <c r="G142"/>
  <c r="D142"/>
  <c r="O141"/>
  <c r="M141"/>
  <c r="K141"/>
  <c r="I141"/>
  <c r="G141"/>
  <c r="O140"/>
  <c r="M140"/>
  <c r="K140"/>
  <c r="I140"/>
  <c r="G140"/>
  <c r="O163" i="2"/>
  <c r="M163"/>
  <c r="K163"/>
  <c r="I163"/>
  <c r="G163"/>
  <c r="D163"/>
  <c r="O162"/>
  <c r="M162"/>
  <c r="K162"/>
  <c r="I162"/>
  <c r="G162"/>
  <c r="D162"/>
  <c r="O161"/>
  <c r="M161"/>
  <c r="K161"/>
  <c r="I161"/>
  <c r="G161"/>
  <c r="D161"/>
  <c r="O160"/>
  <c r="M160"/>
  <c r="K160"/>
  <c r="I160"/>
  <c r="G160"/>
  <c r="D160"/>
  <c r="O159"/>
  <c r="M159"/>
  <c r="K159"/>
  <c r="I159"/>
  <c r="G159"/>
  <c r="D159"/>
  <c r="O158"/>
  <c r="M158"/>
  <c r="K158"/>
  <c r="I158"/>
  <c r="G158"/>
  <c r="D158"/>
  <c r="O157"/>
  <c r="M157"/>
  <c r="K157"/>
  <c r="I157"/>
  <c r="G157"/>
  <c r="D157"/>
  <c r="O156"/>
  <c r="M156"/>
  <c r="K156"/>
  <c r="I156"/>
  <c r="G156"/>
  <c r="D156"/>
  <c r="O155"/>
  <c r="M155"/>
  <c r="K155"/>
  <c r="I155"/>
  <c r="G155"/>
  <c r="D155"/>
  <c r="O154"/>
  <c r="M154"/>
  <c r="K154"/>
  <c r="I154"/>
  <c r="G154"/>
  <c r="D154"/>
  <c r="O153"/>
  <c r="M153"/>
  <c r="K153"/>
  <c r="I153"/>
  <c r="G153"/>
  <c r="D153"/>
  <c r="O152"/>
  <c r="M152"/>
  <c r="K152"/>
  <c r="I152"/>
  <c r="G152"/>
  <c r="D152"/>
  <c r="O151"/>
  <c r="M151"/>
  <c r="K151"/>
  <c r="I151"/>
  <c r="G151"/>
  <c r="D151"/>
  <c r="O150"/>
  <c r="M150"/>
  <c r="K150"/>
  <c r="I150"/>
  <c r="G150"/>
  <c r="D150"/>
  <c r="O149"/>
  <c r="M149"/>
  <c r="K149"/>
  <c r="I149"/>
  <c r="G149"/>
  <c r="D149"/>
  <c r="O148"/>
  <c r="M148"/>
  <c r="K148"/>
  <c r="I148"/>
  <c r="G148"/>
  <c r="D148"/>
  <c r="O147"/>
  <c r="M147"/>
  <c r="K147"/>
  <c r="I147"/>
  <c r="G147"/>
  <c r="D147"/>
  <c r="O146"/>
  <c r="M146"/>
  <c r="I146"/>
  <c r="G146"/>
  <c r="D146"/>
  <c r="O145"/>
  <c r="M145"/>
  <c r="K145"/>
  <c r="I145"/>
  <c r="G145"/>
  <c r="D145"/>
  <c r="O144"/>
  <c r="M144"/>
  <c r="K144"/>
  <c r="I144"/>
  <c r="G144"/>
  <c r="D144"/>
  <c r="O143"/>
  <c r="M143"/>
  <c r="K143"/>
  <c r="I143"/>
  <c r="G143"/>
  <c r="D143"/>
  <c r="O142"/>
  <c r="M142"/>
  <c r="K142"/>
  <c r="I142"/>
  <c r="G142"/>
  <c r="D142"/>
  <c r="O141"/>
  <c r="M141"/>
  <c r="K141"/>
  <c r="I141"/>
  <c r="G141"/>
  <c r="D141"/>
  <c r="O140"/>
  <c r="M140"/>
  <c r="K140"/>
  <c r="I140"/>
  <c r="G140"/>
  <c r="D140"/>
  <c r="O135"/>
  <c r="M135"/>
  <c r="K135"/>
  <c r="I135"/>
  <c r="G135"/>
  <c r="D135"/>
  <c r="O134"/>
  <c r="M134"/>
  <c r="K134"/>
  <c r="G134"/>
  <c r="D134"/>
  <c r="N133"/>
  <c r="L133"/>
  <c r="J133"/>
  <c r="H133"/>
  <c r="F133"/>
  <c r="E133"/>
  <c r="C133"/>
  <c r="B133"/>
  <c r="O132"/>
  <c r="M132"/>
  <c r="K132"/>
  <c r="I132"/>
  <c r="G132"/>
  <c r="D132"/>
  <c r="O131"/>
  <c r="M131"/>
  <c r="K131"/>
  <c r="I131"/>
  <c r="G131"/>
  <c r="D131"/>
  <c r="N130"/>
  <c r="L130"/>
  <c r="J130"/>
  <c r="H130"/>
  <c r="F130"/>
  <c r="E130"/>
  <c r="C130"/>
  <c r="B130"/>
  <c r="O129"/>
  <c r="M129"/>
  <c r="K129"/>
  <c r="I129"/>
  <c r="G129"/>
  <c r="D129"/>
  <c r="O128"/>
  <c r="M128"/>
  <c r="I128"/>
  <c r="G128"/>
  <c r="D128"/>
  <c r="N127"/>
  <c r="L127"/>
  <c r="J127"/>
  <c r="H127"/>
  <c r="F127"/>
  <c r="E127"/>
  <c r="C127"/>
  <c r="B127"/>
  <c r="O124"/>
  <c r="M124"/>
  <c r="K124"/>
  <c r="I124"/>
  <c r="G124"/>
  <c r="D124"/>
  <c r="O123"/>
  <c r="M123"/>
  <c r="K123"/>
  <c r="I123"/>
  <c r="G123"/>
  <c r="D123"/>
  <c r="O122"/>
  <c r="M122"/>
  <c r="K122"/>
  <c r="I122"/>
  <c r="G122"/>
  <c r="D122"/>
  <c r="N121"/>
  <c r="L121"/>
  <c r="J121"/>
  <c r="H121"/>
  <c r="F121"/>
  <c r="E121"/>
  <c r="C121"/>
  <c r="B121"/>
  <c r="O119"/>
  <c r="M119"/>
  <c r="K119"/>
  <c r="I119"/>
  <c r="G119"/>
  <c r="D119"/>
  <c r="O118"/>
  <c r="M118"/>
  <c r="K118"/>
  <c r="I118"/>
  <c r="G118"/>
  <c r="D118"/>
  <c r="O117"/>
  <c r="M117"/>
  <c r="K117"/>
  <c r="I117"/>
  <c r="G117"/>
  <c r="D117"/>
  <c r="O115"/>
  <c r="O114"/>
  <c r="O113"/>
  <c r="N112"/>
  <c r="L112"/>
  <c r="M112" s="1"/>
  <c r="J112"/>
  <c r="H112"/>
  <c r="I112" s="1"/>
  <c r="F112"/>
  <c r="E112"/>
  <c r="C112"/>
  <c r="B112"/>
  <c r="O111"/>
  <c r="M111"/>
  <c r="K111"/>
  <c r="I111"/>
  <c r="G111"/>
  <c r="D111"/>
  <c r="O110"/>
  <c r="M110"/>
  <c r="K110"/>
  <c r="I110"/>
  <c r="G110"/>
  <c r="D110"/>
  <c r="O109"/>
  <c r="M109"/>
  <c r="K109"/>
  <c r="I109"/>
  <c r="G109"/>
  <c r="D109"/>
  <c r="N108"/>
  <c r="L108"/>
  <c r="J108"/>
  <c r="H108"/>
  <c r="F108"/>
  <c r="E108"/>
  <c r="C108"/>
  <c r="B108"/>
  <c r="O107"/>
  <c r="M107"/>
  <c r="K107"/>
  <c r="I107"/>
  <c r="G107"/>
  <c r="D107"/>
  <c r="O106"/>
  <c r="M106"/>
  <c r="K106"/>
  <c r="I106"/>
  <c r="G106"/>
  <c r="D106"/>
  <c r="O105"/>
  <c r="M105"/>
  <c r="K105"/>
  <c r="I105"/>
  <c r="G105"/>
  <c r="D105"/>
  <c r="N104"/>
  <c r="L104"/>
  <c r="J104"/>
  <c r="H104"/>
  <c r="E104"/>
  <c r="C104"/>
  <c r="B104"/>
  <c r="O103"/>
  <c r="M103"/>
  <c r="K103"/>
  <c r="I103"/>
  <c r="G103"/>
  <c r="D103"/>
  <c r="O102"/>
  <c r="M102"/>
  <c r="K102"/>
  <c r="I102"/>
  <c r="G102"/>
  <c r="D102"/>
  <c r="O101"/>
  <c r="M101"/>
  <c r="K101"/>
  <c r="I101"/>
  <c r="G101"/>
  <c r="D101"/>
  <c r="N100"/>
  <c r="L100"/>
  <c r="J100"/>
  <c r="H100"/>
  <c r="E100"/>
  <c r="C100"/>
  <c r="B100"/>
  <c r="O99"/>
  <c r="M99"/>
  <c r="K99"/>
  <c r="I99"/>
  <c r="G99"/>
  <c r="D99"/>
  <c r="O98"/>
  <c r="M98"/>
  <c r="K98"/>
  <c r="I98"/>
  <c r="G98"/>
  <c r="D98"/>
  <c r="N97"/>
  <c r="L97"/>
  <c r="J97"/>
  <c r="H97"/>
  <c r="F97"/>
  <c r="E97"/>
  <c r="C97"/>
  <c r="B97"/>
  <c r="O96"/>
  <c r="M96"/>
  <c r="K96"/>
  <c r="I96"/>
  <c r="G96"/>
  <c r="D96"/>
  <c r="O95"/>
  <c r="M95"/>
  <c r="K95"/>
  <c r="I95"/>
  <c r="G95"/>
  <c r="D95"/>
  <c r="N94"/>
  <c r="L94"/>
  <c r="J94"/>
  <c r="H94"/>
  <c r="H94" i="3" s="1"/>
  <c r="F94" i="2"/>
  <c r="E94"/>
  <c r="C94"/>
  <c r="B94"/>
  <c r="O93"/>
  <c r="M93"/>
  <c r="K93"/>
  <c r="I93"/>
  <c r="G93"/>
  <c r="D93"/>
  <c r="O92"/>
  <c r="M92"/>
  <c r="K92"/>
  <c r="I92"/>
  <c r="G92"/>
  <c r="D92"/>
  <c r="N91"/>
  <c r="L91"/>
  <c r="J91"/>
  <c r="H91"/>
  <c r="F91"/>
  <c r="E91"/>
  <c r="C91"/>
  <c r="B91"/>
  <c r="O90"/>
  <c r="M90"/>
  <c r="K90"/>
  <c r="I90"/>
  <c r="G90"/>
  <c r="D90"/>
  <c r="O89"/>
  <c r="M89"/>
  <c r="K89"/>
  <c r="I89"/>
  <c r="G89"/>
  <c r="D89"/>
  <c r="N88"/>
  <c r="L88"/>
  <c r="J88"/>
  <c r="H88"/>
  <c r="F88"/>
  <c r="E88"/>
  <c r="C88"/>
  <c r="B88"/>
  <c r="O87"/>
  <c r="M87"/>
  <c r="K87"/>
  <c r="I87"/>
  <c r="G87"/>
  <c r="D87"/>
  <c r="O86"/>
  <c r="M86"/>
  <c r="K86"/>
  <c r="I86"/>
  <c r="G86"/>
  <c r="D86"/>
  <c r="N85"/>
  <c r="L85"/>
  <c r="J85"/>
  <c r="H85"/>
  <c r="F85"/>
  <c r="E85"/>
  <c r="C85"/>
  <c r="B85"/>
  <c r="O84"/>
  <c r="M84"/>
  <c r="K84"/>
  <c r="I84"/>
  <c r="G84"/>
  <c r="D84"/>
  <c r="O83"/>
  <c r="M83"/>
  <c r="K83"/>
  <c r="I83"/>
  <c r="G83"/>
  <c r="D83"/>
  <c r="N82"/>
  <c r="L82"/>
  <c r="J82"/>
  <c r="H82"/>
  <c r="F82"/>
  <c r="E82"/>
  <c r="C82"/>
  <c r="B82"/>
  <c r="O81"/>
  <c r="M81"/>
  <c r="K81"/>
  <c r="I81"/>
  <c r="G81"/>
  <c r="D81"/>
  <c r="O80"/>
  <c r="M80"/>
  <c r="K80"/>
  <c r="I80"/>
  <c r="G80"/>
  <c r="D80"/>
  <c r="N79"/>
  <c r="L79"/>
  <c r="J79"/>
  <c r="H79"/>
  <c r="F79"/>
  <c r="E79"/>
  <c r="C79"/>
  <c r="B79"/>
  <c r="O78"/>
  <c r="M78"/>
  <c r="K78"/>
  <c r="I78"/>
  <c r="G78"/>
  <c r="D78"/>
  <c r="O77"/>
  <c r="M77"/>
  <c r="K77"/>
  <c r="I77"/>
  <c r="G77"/>
  <c r="D77"/>
  <c r="N76"/>
  <c r="L76"/>
  <c r="J76"/>
  <c r="H76"/>
  <c r="F76"/>
  <c r="E76"/>
  <c r="C76"/>
  <c r="B76"/>
  <c r="O75"/>
  <c r="M75"/>
  <c r="K75"/>
  <c r="I75"/>
  <c r="G75"/>
  <c r="D75"/>
  <c r="O74"/>
  <c r="M74"/>
  <c r="K74"/>
  <c r="I74"/>
  <c r="G74"/>
  <c r="D74"/>
  <c r="N73"/>
  <c r="L73"/>
  <c r="J73"/>
  <c r="H73"/>
  <c r="F73"/>
  <c r="E73"/>
  <c r="C73"/>
  <c r="B73"/>
  <c r="O72"/>
  <c r="M72"/>
  <c r="K72"/>
  <c r="I72"/>
  <c r="G72"/>
  <c r="D72"/>
  <c r="O71"/>
  <c r="M71"/>
  <c r="K71"/>
  <c r="I71"/>
  <c r="G71"/>
  <c r="D71"/>
  <c r="N70"/>
  <c r="L70"/>
  <c r="J70"/>
  <c r="H70"/>
  <c r="F70"/>
  <c r="E70"/>
  <c r="C70"/>
  <c r="B70"/>
  <c r="O69"/>
  <c r="M69"/>
  <c r="K69"/>
  <c r="I69"/>
  <c r="G69"/>
  <c r="D69"/>
  <c r="O68"/>
  <c r="M68"/>
  <c r="K68"/>
  <c r="I68"/>
  <c r="G68"/>
  <c r="D68"/>
  <c r="N67"/>
  <c r="L67"/>
  <c r="J67"/>
  <c r="H67"/>
  <c r="F67"/>
  <c r="E67"/>
  <c r="C67"/>
  <c r="B67"/>
  <c r="O66"/>
  <c r="M66"/>
  <c r="K66"/>
  <c r="I66"/>
  <c r="G66"/>
  <c r="D66"/>
  <c r="O65"/>
  <c r="M65"/>
  <c r="K65"/>
  <c r="I65"/>
  <c r="G65"/>
  <c r="D65"/>
  <c r="N64"/>
  <c r="L64"/>
  <c r="J64"/>
  <c r="H64"/>
  <c r="F64"/>
  <c r="E64"/>
  <c r="C64"/>
  <c r="B64"/>
  <c r="O63"/>
  <c r="M63"/>
  <c r="K63"/>
  <c r="I63"/>
  <c r="G63"/>
  <c r="D63"/>
  <c r="O62"/>
  <c r="M62"/>
  <c r="K62"/>
  <c r="I62"/>
  <c r="G62"/>
  <c r="D62"/>
  <c r="N61"/>
  <c r="L61"/>
  <c r="J61"/>
  <c r="H61"/>
  <c r="F61"/>
  <c r="E61"/>
  <c r="C61"/>
  <c r="B61"/>
  <c r="O60"/>
  <c r="M60"/>
  <c r="K60"/>
  <c r="I60"/>
  <c r="G60"/>
  <c r="D60"/>
  <c r="O59"/>
  <c r="M59"/>
  <c r="K59"/>
  <c r="I59"/>
  <c r="G59"/>
  <c r="D59"/>
  <c r="N58"/>
  <c r="L58"/>
  <c r="J58"/>
  <c r="H58"/>
  <c r="F58"/>
  <c r="E58"/>
  <c r="C58"/>
  <c r="B58"/>
  <c r="O57"/>
  <c r="M57"/>
  <c r="K57"/>
  <c r="I57"/>
  <c r="G57"/>
  <c r="D57"/>
  <c r="O56"/>
  <c r="M56"/>
  <c r="K56"/>
  <c r="I56"/>
  <c r="G56"/>
  <c r="D56"/>
  <c r="N55"/>
  <c r="L55"/>
  <c r="J55"/>
  <c r="H55"/>
  <c r="F55"/>
  <c r="E55"/>
  <c r="C55"/>
  <c r="B55"/>
  <c r="O54"/>
  <c r="M54"/>
  <c r="K54"/>
  <c r="I54"/>
  <c r="G54"/>
  <c r="D54"/>
  <c r="O53"/>
  <c r="M53"/>
  <c r="K53"/>
  <c r="I53"/>
  <c r="G53"/>
  <c r="D53"/>
  <c r="N52"/>
  <c r="L52"/>
  <c r="J52"/>
  <c r="H52"/>
  <c r="F52"/>
  <c r="E52"/>
  <c r="C52"/>
  <c r="B52"/>
  <c r="O51"/>
  <c r="M51"/>
  <c r="K51"/>
  <c r="I51"/>
  <c r="G51"/>
  <c r="D51"/>
  <c r="O50"/>
  <c r="M50"/>
  <c r="K50"/>
  <c r="I50"/>
  <c r="G50"/>
  <c r="D50"/>
  <c r="N49"/>
  <c r="L49"/>
  <c r="J49"/>
  <c r="H49"/>
  <c r="F49"/>
  <c r="E49"/>
  <c r="C49"/>
  <c r="B49"/>
  <c r="O48"/>
  <c r="M48"/>
  <c r="K48"/>
  <c r="I48"/>
  <c r="G48"/>
  <c r="D48"/>
  <c r="O47"/>
  <c r="M47"/>
  <c r="K47"/>
  <c r="I47"/>
  <c r="G47"/>
  <c r="D47"/>
  <c r="N46"/>
  <c r="L46"/>
  <c r="J46"/>
  <c r="H46"/>
  <c r="F46"/>
  <c r="E46"/>
  <c r="C46"/>
  <c r="B46"/>
  <c r="O45"/>
  <c r="M45"/>
  <c r="K45"/>
  <c r="I45"/>
  <c r="G45"/>
  <c r="D45"/>
  <c r="O44"/>
  <c r="M44"/>
  <c r="K44"/>
  <c r="I44"/>
  <c r="G44"/>
  <c r="D44"/>
  <c r="N43"/>
  <c r="L43"/>
  <c r="J43"/>
  <c r="H43"/>
  <c r="F43"/>
  <c r="E43"/>
  <c r="C43"/>
  <c r="B43"/>
  <c r="O42"/>
  <c r="M42"/>
  <c r="K42"/>
  <c r="I42"/>
  <c r="G42"/>
  <c r="D42"/>
  <c r="O41"/>
  <c r="M41"/>
  <c r="K41"/>
  <c r="I41"/>
  <c r="G41"/>
  <c r="D41"/>
  <c r="N40"/>
  <c r="L40"/>
  <c r="J40"/>
  <c r="H40"/>
  <c r="F40"/>
  <c r="E40"/>
  <c r="C40"/>
  <c r="B40"/>
  <c r="O39"/>
  <c r="M39"/>
  <c r="K39"/>
  <c r="I39"/>
  <c r="G39"/>
  <c r="D39"/>
  <c r="O38"/>
  <c r="M38"/>
  <c r="K38"/>
  <c r="I38"/>
  <c r="G38"/>
  <c r="D38"/>
  <c r="N37"/>
  <c r="L37"/>
  <c r="J37"/>
  <c r="H37"/>
  <c r="F37"/>
  <c r="E37"/>
  <c r="C37"/>
  <c r="B37"/>
  <c r="O36"/>
  <c r="M36"/>
  <c r="K36"/>
  <c r="I36"/>
  <c r="G36"/>
  <c r="D36"/>
  <c r="O35"/>
  <c r="M35"/>
  <c r="K35"/>
  <c r="I35"/>
  <c r="G35"/>
  <c r="D35"/>
  <c r="O34"/>
  <c r="M34"/>
  <c r="K34"/>
  <c r="G34"/>
  <c r="C34"/>
  <c r="B34"/>
  <c r="O33"/>
  <c r="M33"/>
  <c r="K33"/>
  <c r="I33"/>
  <c r="G33"/>
  <c r="D33"/>
  <c r="O32"/>
  <c r="M32"/>
  <c r="K32"/>
  <c r="I32"/>
  <c r="G32"/>
  <c r="D32"/>
  <c r="N31"/>
  <c r="L31"/>
  <c r="J31"/>
  <c r="H31"/>
  <c r="G31"/>
  <c r="C31"/>
  <c r="B31"/>
  <c r="O30"/>
  <c r="M30"/>
  <c r="K30"/>
  <c r="I30"/>
  <c r="G30"/>
  <c r="D30"/>
  <c r="O29"/>
  <c r="M29"/>
  <c r="K29"/>
  <c r="I29"/>
  <c r="G29"/>
  <c r="D29"/>
  <c r="N28"/>
  <c r="L28"/>
  <c r="J28"/>
  <c r="H28"/>
  <c r="F28"/>
  <c r="E28"/>
  <c r="C28"/>
  <c r="B28"/>
  <c r="O27"/>
  <c r="M27"/>
  <c r="K27"/>
  <c r="I27"/>
  <c r="G27"/>
  <c r="D27"/>
  <c r="O26"/>
  <c r="M26"/>
  <c r="K26"/>
  <c r="I26"/>
  <c r="G26"/>
  <c r="D26"/>
  <c r="N25"/>
  <c r="L25"/>
  <c r="J25"/>
  <c r="J23" s="1"/>
  <c r="H25"/>
  <c r="F25"/>
  <c r="E25"/>
  <c r="E23" s="1"/>
  <c r="C25"/>
  <c r="B25"/>
  <c r="O22"/>
  <c r="M22"/>
  <c r="K22"/>
  <c r="I22"/>
  <c r="G22"/>
  <c r="O21"/>
  <c r="M21"/>
  <c r="K21"/>
  <c r="I21"/>
  <c r="G21"/>
  <c r="N20"/>
  <c r="L20"/>
  <c r="J20"/>
  <c r="H20"/>
  <c r="F20"/>
  <c r="E20"/>
  <c r="C20"/>
  <c r="D20" s="1"/>
  <c r="B20"/>
  <c r="O19"/>
  <c r="M19"/>
  <c r="K19"/>
  <c r="I19"/>
  <c r="G19"/>
  <c r="D19"/>
  <c r="O18"/>
  <c r="M18"/>
  <c r="K18"/>
  <c r="I18"/>
  <c r="G18"/>
  <c r="D18"/>
  <c r="O17"/>
  <c r="M17"/>
  <c r="K17"/>
  <c r="I17"/>
  <c r="G17"/>
  <c r="D17"/>
  <c r="N16"/>
  <c r="L16"/>
  <c r="J16"/>
  <c r="H16"/>
  <c r="F16"/>
  <c r="E16"/>
  <c r="C16"/>
  <c r="B16"/>
  <c r="N12"/>
  <c r="L12"/>
  <c r="J12"/>
  <c r="H12"/>
  <c r="F12"/>
  <c r="E12"/>
  <c r="C12"/>
  <c r="B12"/>
  <c r="N8"/>
  <c r="L8"/>
  <c r="L11" s="1"/>
  <c r="J8"/>
  <c r="H8"/>
  <c r="F8"/>
  <c r="E8"/>
  <c r="E11" s="1"/>
  <c r="C8"/>
  <c r="B8"/>
  <c r="N8" i="1"/>
  <c r="L8"/>
  <c r="L8" i="3" s="1"/>
  <c r="J8" i="1"/>
  <c r="J8" i="3" s="1"/>
  <c r="H8" i="1"/>
  <c r="H8" i="3" s="1"/>
  <c r="F8" i="1"/>
  <c r="E8"/>
  <c r="E8" i="3" s="1"/>
  <c r="C8" i="1"/>
  <c r="N133"/>
  <c r="N133" i="3" s="1"/>
  <c r="L133" i="1"/>
  <c r="J133"/>
  <c r="J133" i="3" s="1"/>
  <c r="H133" i="1"/>
  <c r="H133" i="3" s="1"/>
  <c r="F133" i="1"/>
  <c r="E133"/>
  <c r="C133"/>
  <c r="B133"/>
  <c r="B133" i="3" s="1"/>
  <c r="N130" i="1"/>
  <c r="L130"/>
  <c r="L130" i="3" s="1"/>
  <c r="J130" i="1"/>
  <c r="J130" i="3" s="1"/>
  <c r="F130" i="1"/>
  <c r="E130"/>
  <c r="E130" i="3" s="1"/>
  <c r="C130" i="1"/>
  <c r="B130"/>
  <c r="N127"/>
  <c r="N127" i="3" s="1"/>
  <c r="L127" i="1"/>
  <c r="L127" i="3" s="1"/>
  <c r="J127" i="1"/>
  <c r="H127"/>
  <c r="H127" i="3" s="1"/>
  <c r="F127" i="1"/>
  <c r="E127"/>
  <c r="E127" i="3" s="1"/>
  <c r="C127" i="1"/>
  <c r="B127"/>
  <c r="B8"/>
  <c r="N121"/>
  <c r="L121"/>
  <c r="L121" i="3" s="1"/>
  <c r="J121" i="1"/>
  <c r="H121"/>
  <c r="H121" i="3" s="1"/>
  <c r="F121" i="1"/>
  <c r="E121" i="3"/>
  <c r="C121" i="1"/>
  <c r="B121"/>
  <c r="B121" i="3" s="1"/>
  <c r="H116"/>
  <c r="B116" i="1"/>
  <c r="D116" s="1"/>
  <c r="N112"/>
  <c r="L112"/>
  <c r="M112" s="1"/>
  <c r="J112"/>
  <c r="H112"/>
  <c r="I112" s="1"/>
  <c r="F112"/>
  <c r="E112"/>
  <c r="C112"/>
  <c r="B112"/>
  <c r="N108"/>
  <c r="L108"/>
  <c r="J108"/>
  <c r="H108"/>
  <c r="H108" i="3" s="1"/>
  <c r="F108" i="1"/>
  <c r="E108"/>
  <c r="C108"/>
  <c r="B108"/>
  <c r="N104"/>
  <c r="L104"/>
  <c r="J104"/>
  <c r="H104"/>
  <c r="F104"/>
  <c r="E104"/>
  <c r="E104" i="3" s="1"/>
  <c r="C104" i="1"/>
  <c r="B104"/>
  <c r="N100"/>
  <c r="L100"/>
  <c r="L100" i="3" s="1"/>
  <c r="J100" i="1"/>
  <c r="H100"/>
  <c r="F100"/>
  <c r="E100"/>
  <c r="E100" i="3" s="1"/>
  <c r="C100" i="1"/>
  <c r="B100"/>
  <c r="N97"/>
  <c r="L97"/>
  <c r="L97" i="3" s="1"/>
  <c r="J97"/>
  <c r="H97" i="1"/>
  <c r="F97"/>
  <c r="E97"/>
  <c r="E97" i="3" s="1"/>
  <c r="C97" i="1"/>
  <c r="C97" i="3" s="1"/>
  <c r="B97" i="1"/>
  <c r="B97" i="3" s="1"/>
  <c r="E94"/>
  <c r="C94"/>
  <c r="N91" i="1"/>
  <c r="L91"/>
  <c r="M91" s="1"/>
  <c r="J91"/>
  <c r="H91"/>
  <c r="I91" s="1"/>
  <c r="F91"/>
  <c r="E91"/>
  <c r="C91"/>
  <c r="B91"/>
  <c r="N88"/>
  <c r="L88"/>
  <c r="M88" s="1"/>
  <c r="J88"/>
  <c r="H88"/>
  <c r="I88" s="1"/>
  <c r="F88"/>
  <c r="E88"/>
  <c r="C88"/>
  <c r="B88"/>
  <c r="N85"/>
  <c r="L85"/>
  <c r="M85" s="1"/>
  <c r="J85"/>
  <c r="H85"/>
  <c r="I85" s="1"/>
  <c r="F85"/>
  <c r="E85"/>
  <c r="C85"/>
  <c r="B85"/>
  <c r="N82"/>
  <c r="L82"/>
  <c r="M82" s="1"/>
  <c r="J82"/>
  <c r="H82"/>
  <c r="I82" s="1"/>
  <c r="F82"/>
  <c r="E82"/>
  <c r="C82"/>
  <c r="B82"/>
  <c r="N79"/>
  <c r="L79"/>
  <c r="M79" s="1"/>
  <c r="J79"/>
  <c r="H79"/>
  <c r="I79" s="1"/>
  <c r="F79"/>
  <c r="E79"/>
  <c r="C79"/>
  <c r="B79"/>
  <c r="N76"/>
  <c r="L76"/>
  <c r="M76" s="1"/>
  <c r="J76"/>
  <c r="H76"/>
  <c r="I76" s="1"/>
  <c r="F76"/>
  <c r="E76"/>
  <c r="C76"/>
  <c r="B76"/>
  <c r="N73"/>
  <c r="L73"/>
  <c r="M73" s="1"/>
  <c r="J73"/>
  <c r="H73"/>
  <c r="I73" s="1"/>
  <c r="F73"/>
  <c r="E73"/>
  <c r="C73"/>
  <c r="B73"/>
  <c r="N70"/>
  <c r="L70"/>
  <c r="M70" s="1"/>
  <c r="J70"/>
  <c r="H70"/>
  <c r="I70" s="1"/>
  <c r="F70"/>
  <c r="E70"/>
  <c r="C70"/>
  <c r="B70"/>
  <c r="N67"/>
  <c r="L67"/>
  <c r="M67" s="1"/>
  <c r="J67"/>
  <c r="H67"/>
  <c r="I67" s="1"/>
  <c r="F67"/>
  <c r="E67"/>
  <c r="C67"/>
  <c r="B67"/>
  <c r="N64"/>
  <c r="L64"/>
  <c r="M64" s="1"/>
  <c r="J64"/>
  <c r="H64"/>
  <c r="I64" s="1"/>
  <c r="F64"/>
  <c r="E64"/>
  <c r="C64"/>
  <c r="B64"/>
  <c r="N61"/>
  <c r="L61"/>
  <c r="M61" s="1"/>
  <c r="J61"/>
  <c r="H61"/>
  <c r="I61" s="1"/>
  <c r="F61"/>
  <c r="E61"/>
  <c r="C61"/>
  <c r="B61"/>
  <c r="N58"/>
  <c r="L58"/>
  <c r="M58" s="1"/>
  <c r="J58"/>
  <c r="H58"/>
  <c r="I58" s="1"/>
  <c r="F58"/>
  <c r="E58"/>
  <c r="C58"/>
  <c r="B58"/>
  <c r="N55"/>
  <c r="L55"/>
  <c r="M55" s="1"/>
  <c r="J55"/>
  <c r="H55"/>
  <c r="I55" s="1"/>
  <c r="F55"/>
  <c r="E55"/>
  <c r="C55"/>
  <c r="B55"/>
  <c r="N52"/>
  <c r="L52"/>
  <c r="M52" s="1"/>
  <c r="J52"/>
  <c r="H52"/>
  <c r="I52" s="1"/>
  <c r="F52"/>
  <c r="E52"/>
  <c r="C52"/>
  <c r="B52"/>
  <c r="N49"/>
  <c r="L49"/>
  <c r="M49" s="1"/>
  <c r="J49"/>
  <c r="H49"/>
  <c r="I49" s="1"/>
  <c r="F49"/>
  <c r="E49"/>
  <c r="C49"/>
  <c r="B49"/>
  <c r="N46"/>
  <c r="L46"/>
  <c r="J46"/>
  <c r="H46"/>
  <c r="F46"/>
  <c r="E46"/>
  <c r="C46"/>
  <c r="B46"/>
  <c r="N43"/>
  <c r="L43"/>
  <c r="J43"/>
  <c r="H43"/>
  <c r="F43"/>
  <c r="E43"/>
  <c r="C43"/>
  <c r="B43"/>
  <c r="N40"/>
  <c r="L40"/>
  <c r="J40"/>
  <c r="H40"/>
  <c r="F40"/>
  <c r="E40"/>
  <c r="C40"/>
  <c r="B40"/>
  <c r="N37"/>
  <c r="L37"/>
  <c r="J37"/>
  <c r="H37"/>
  <c r="F37"/>
  <c r="E37"/>
  <c r="C37"/>
  <c r="B37"/>
  <c r="C34"/>
  <c r="B34"/>
  <c r="N31"/>
  <c r="L31"/>
  <c r="J31"/>
  <c r="H31"/>
  <c r="C31"/>
  <c r="B31"/>
  <c r="N28"/>
  <c r="L28"/>
  <c r="J28"/>
  <c r="H28"/>
  <c r="F28"/>
  <c r="E28"/>
  <c r="C28"/>
  <c r="B28"/>
  <c r="N25"/>
  <c r="N25" i="3" s="1"/>
  <c r="L25" i="1"/>
  <c r="J25"/>
  <c r="J25" i="3" s="1"/>
  <c r="H25" i="1"/>
  <c r="F25"/>
  <c r="F23" s="1"/>
  <c r="E25"/>
  <c r="C25"/>
  <c r="B25"/>
  <c r="B25" i="3" s="1"/>
  <c r="O135" i="1"/>
  <c r="M135"/>
  <c r="K135"/>
  <c r="I135"/>
  <c r="G135"/>
  <c r="O134"/>
  <c r="M134"/>
  <c r="K134"/>
  <c r="I134"/>
  <c r="G134"/>
  <c r="O132"/>
  <c r="M132"/>
  <c r="K132"/>
  <c r="I132"/>
  <c r="G132"/>
  <c r="O131"/>
  <c r="M131"/>
  <c r="K131"/>
  <c r="I131"/>
  <c r="G131"/>
  <c r="O129"/>
  <c r="M129"/>
  <c r="K129"/>
  <c r="I129"/>
  <c r="G129"/>
  <c r="O128"/>
  <c r="M128"/>
  <c r="K128"/>
  <c r="I128"/>
  <c r="G128"/>
  <c r="O124"/>
  <c r="M124"/>
  <c r="K124"/>
  <c r="I124"/>
  <c r="G124"/>
  <c r="O123"/>
  <c r="M123"/>
  <c r="K123"/>
  <c r="I123"/>
  <c r="G123"/>
  <c r="O122"/>
  <c r="M122"/>
  <c r="K122"/>
  <c r="I122"/>
  <c r="G122"/>
  <c r="O119"/>
  <c r="M119"/>
  <c r="K119"/>
  <c r="I119"/>
  <c r="G119"/>
  <c r="O118"/>
  <c r="M118"/>
  <c r="K118"/>
  <c r="I118"/>
  <c r="G118"/>
  <c r="O117"/>
  <c r="M117"/>
  <c r="K117"/>
  <c r="I117"/>
  <c r="G117"/>
  <c r="O109"/>
  <c r="M109"/>
  <c r="K109"/>
  <c r="I109"/>
  <c r="G109"/>
  <c r="O107"/>
  <c r="M107"/>
  <c r="K107"/>
  <c r="I107"/>
  <c r="G107"/>
  <c r="O106"/>
  <c r="M106"/>
  <c r="K106"/>
  <c r="I106"/>
  <c r="O105"/>
  <c r="M105"/>
  <c r="K105"/>
  <c r="I105"/>
  <c r="G105"/>
  <c r="O103"/>
  <c r="M103"/>
  <c r="K103"/>
  <c r="I103"/>
  <c r="G103"/>
  <c r="O102"/>
  <c r="M102"/>
  <c r="K102"/>
  <c r="I102"/>
  <c r="G102"/>
  <c r="O101"/>
  <c r="M101"/>
  <c r="K101"/>
  <c r="I101"/>
  <c r="G101"/>
  <c r="O99"/>
  <c r="M99"/>
  <c r="K99"/>
  <c r="I99"/>
  <c r="G99"/>
  <c r="O98"/>
  <c r="M98"/>
  <c r="K98"/>
  <c r="I98"/>
  <c r="G98"/>
  <c r="O96"/>
  <c r="M96"/>
  <c r="K96"/>
  <c r="I96"/>
  <c r="G96"/>
  <c r="O95"/>
  <c r="M95"/>
  <c r="K95"/>
  <c r="I95"/>
  <c r="G95"/>
  <c r="O48"/>
  <c r="M48"/>
  <c r="K48"/>
  <c r="I48"/>
  <c r="G48"/>
  <c r="O47"/>
  <c r="M47"/>
  <c r="K47"/>
  <c r="I47"/>
  <c r="G47"/>
  <c r="O45"/>
  <c r="M45"/>
  <c r="K45"/>
  <c r="I45"/>
  <c r="G45"/>
  <c r="O44"/>
  <c r="M44"/>
  <c r="K44"/>
  <c r="I44"/>
  <c r="G44"/>
  <c r="O42"/>
  <c r="M42"/>
  <c r="K42"/>
  <c r="I42"/>
  <c r="G42"/>
  <c r="O41"/>
  <c r="M41"/>
  <c r="K41"/>
  <c r="I41"/>
  <c r="G41"/>
  <c r="O39"/>
  <c r="M39"/>
  <c r="K39"/>
  <c r="I39"/>
  <c r="G39"/>
  <c r="O38"/>
  <c r="M38"/>
  <c r="K38"/>
  <c r="I38"/>
  <c r="G38"/>
  <c r="O36"/>
  <c r="M36"/>
  <c r="K36"/>
  <c r="I36"/>
  <c r="G36"/>
  <c r="O35"/>
  <c r="M35"/>
  <c r="K35"/>
  <c r="I35"/>
  <c r="G35"/>
  <c r="O33"/>
  <c r="M33"/>
  <c r="K33"/>
  <c r="I33"/>
  <c r="G33"/>
  <c r="O32"/>
  <c r="M32"/>
  <c r="K32"/>
  <c r="I32"/>
  <c r="G32"/>
  <c r="O30"/>
  <c r="M30"/>
  <c r="K30"/>
  <c r="I30"/>
  <c r="G30"/>
  <c r="O29"/>
  <c r="M29"/>
  <c r="K29"/>
  <c r="I29"/>
  <c r="G29"/>
  <c r="O27"/>
  <c r="M27"/>
  <c r="K27"/>
  <c r="I27"/>
  <c r="G27"/>
  <c r="O26"/>
  <c r="M26"/>
  <c r="K26"/>
  <c r="I26"/>
  <c r="G26"/>
  <c r="D135"/>
  <c r="D134"/>
  <c r="D132"/>
  <c r="D131"/>
  <c r="D129"/>
  <c r="D128"/>
  <c r="D124"/>
  <c r="D123"/>
  <c r="D122"/>
  <c r="D119"/>
  <c r="D118"/>
  <c r="D117"/>
  <c r="D109"/>
  <c r="D107"/>
  <c r="D106"/>
  <c r="D105"/>
  <c r="D103"/>
  <c r="D102"/>
  <c r="D101"/>
  <c r="D99"/>
  <c r="D98"/>
  <c r="D96"/>
  <c r="D95"/>
  <c r="D48"/>
  <c r="D47"/>
  <c r="D45"/>
  <c r="D44"/>
  <c r="D42"/>
  <c r="D41"/>
  <c r="D39"/>
  <c r="D38"/>
  <c r="D36"/>
  <c r="D35"/>
  <c r="D33"/>
  <c r="D32"/>
  <c r="D30"/>
  <c r="D29"/>
  <c r="D27"/>
  <c r="D26"/>
  <c r="O22"/>
  <c r="O21"/>
  <c r="M22"/>
  <c r="M21"/>
  <c r="K22"/>
  <c r="K21"/>
  <c r="I22"/>
  <c r="I21"/>
  <c r="G22"/>
  <c r="G21"/>
  <c r="D22"/>
  <c r="D21"/>
  <c r="N20"/>
  <c r="L20"/>
  <c r="J20"/>
  <c r="H20"/>
  <c r="F20"/>
  <c r="E20"/>
  <c r="C20"/>
  <c r="B20"/>
  <c r="O19"/>
  <c r="O18"/>
  <c r="O17"/>
  <c r="M19"/>
  <c r="M18"/>
  <c r="M17"/>
  <c r="K19"/>
  <c r="K18"/>
  <c r="K17"/>
  <c r="I19"/>
  <c r="I18"/>
  <c r="I17"/>
  <c r="G19"/>
  <c r="G18"/>
  <c r="G17"/>
  <c r="D18"/>
  <c r="D17"/>
  <c r="N16"/>
  <c r="L16"/>
  <c r="J16"/>
  <c r="H16"/>
  <c r="F16"/>
  <c r="E16"/>
  <c r="C16"/>
  <c r="C16" i="3" s="1"/>
  <c r="B12" i="1"/>
  <c r="O162"/>
  <c r="M162"/>
  <c r="K162"/>
  <c r="I162"/>
  <c r="G162"/>
  <c r="D162"/>
  <c r="O161"/>
  <c r="M161"/>
  <c r="K161"/>
  <c r="I161"/>
  <c r="G161"/>
  <c r="D161"/>
  <c r="O160"/>
  <c r="M160"/>
  <c r="K160"/>
  <c r="I160"/>
  <c r="G160"/>
  <c r="D160"/>
  <c r="O159"/>
  <c r="M159"/>
  <c r="K159"/>
  <c r="I159"/>
  <c r="G159"/>
  <c r="D159"/>
  <c r="O158"/>
  <c r="M158"/>
  <c r="K158"/>
  <c r="I158"/>
  <c r="G158"/>
  <c r="D158"/>
  <c r="O157"/>
  <c r="M157"/>
  <c r="K157"/>
  <c r="I157"/>
  <c r="G157"/>
  <c r="D157"/>
  <c r="O156"/>
  <c r="M156"/>
  <c r="K156"/>
  <c r="I156"/>
  <c r="G156"/>
  <c r="D156"/>
  <c r="O155"/>
  <c r="M155"/>
  <c r="K155"/>
  <c r="I155"/>
  <c r="G155"/>
  <c r="D155"/>
  <c r="O154"/>
  <c r="M154"/>
  <c r="K154"/>
  <c r="I154"/>
  <c r="G154"/>
  <c r="D154"/>
  <c r="O153"/>
  <c r="M153"/>
  <c r="K153"/>
  <c r="I153"/>
  <c r="G153"/>
  <c r="D153"/>
  <c r="O152"/>
  <c r="M152"/>
  <c r="K152"/>
  <c r="I152"/>
  <c r="G152"/>
  <c r="D152"/>
  <c r="O151"/>
  <c r="M151"/>
  <c r="K151"/>
  <c r="I151"/>
  <c r="G151"/>
  <c r="D151"/>
  <c r="O150"/>
  <c r="M150"/>
  <c r="K150"/>
  <c r="I150"/>
  <c r="G150"/>
  <c r="D150"/>
  <c r="O149"/>
  <c r="M149"/>
  <c r="K149"/>
  <c r="I149"/>
  <c r="G149"/>
  <c r="D149"/>
  <c r="O148"/>
  <c r="M148"/>
  <c r="K148"/>
  <c r="I148"/>
  <c r="G148"/>
  <c r="D148"/>
  <c r="O147"/>
  <c r="M147"/>
  <c r="K147"/>
  <c r="I147"/>
  <c r="G147"/>
  <c r="D147"/>
  <c r="O146"/>
  <c r="M146"/>
  <c r="K146"/>
  <c r="I146"/>
  <c r="G146"/>
  <c r="D146"/>
  <c r="O145"/>
  <c r="M145"/>
  <c r="K145"/>
  <c r="I145"/>
  <c r="G145"/>
  <c r="D145"/>
  <c r="O144"/>
  <c r="M144"/>
  <c r="K144"/>
  <c r="I144"/>
  <c r="G144"/>
  <c r="D144"/>
  <c r="O143"/>
  <c r="M143"/>
  <c r="K143"/>
  <c r="I143"/>
  <c r="G143"/>
  <c r="D143"/>
  <c r="O142"/>
  <c r="M142"/>
  <c r="K142"/>
  <c r="I142"/>
  <c r="G142"/>
  <c r="D142"/>
  <c r="O141"/>
  <c r="M141"/>
  <c r="K141"/>
  <c r="I141"/>
  <c r="G141"/>
  <c r="D141"/>
  <c r="O140"/>
  <c r="M140"/>
  <c r="K140"/>
  <c r="I140"/>
  <c r="G140"/>
  <c r="D140"/>
  <c r="O34"/>
  <c r="M34"/>
  <c r="K34"/>
  <c r="G34"/>
  <c r="G31"/>
  <c r="N12"/>
  <c r="L12"/>
  <c r="J12"/>
  <c r="H12"/>
  <c r="F12"/>
  <c r="E12"/>
  <c r="C12"/>
  <c r="F112" i="3" l="1"/>
  <c r="G112" i="1"/>
  <c r="N112" i="3"/>
  <c r="O112" i="1"/>
  <c r="D49"/>
  <c r="G49"/>
  <c r="K49"/>
  <c r="O49"/>
  <c r="D52"/>
  <c r="G52"/>
  <c r="K52"/>
  <c r="O52"/>
  <c r="D55"/>
  <c r="G55"/>
  <c r="K55"/>
  <c r="O55"/>
  <c r="D58"/>
  <c r="G58"/>
  <c r="K58"/>
  <c r="O58"/>
  <c r="D61"/>
  <c r="G61"/>
  <c r="K61"/>
  <c r="O61"/>
  <c r="D64"/>
  <c r="G64"/>
  <c r="K64"/>
  <c r="O64"/>
  <c r="D67"/>
  <c r="G67"/>
  <c r="K67"/>
  <c r="O67"/>
  <c r="D70"/>
  <c r="G70"/>
  <c r="K70"/>
  <c r="O70"/>
  <c r="D73"/>
  <c r="G73"/>
  <c r="K73"/>
  <c r="O73"/>
  <c r="D76"/>
  <c r="G76"/>
  <c r="K76"/>
  <c r="O76"/>
  <c r="D79"/>
  <c r="G79"/>
  <c r="K79"/>
  <c r="O79"/>
  <c r="D82"/>
  <c r="G82"/>
  <c r="K82"/>
  <c r="O82"/>
  <c r="D85"/>
  <c r="G85"/>
  <c r="K85"/>
  <c r="O85"/>
  <c r="D88"/>
  <c r="G88"/>
  <c r="K88"/>
  <c r="O88"/>
  <c r="D91"/>
  <c r="G91"/>
  <c r="K91"/>
  <c r="O91"/>
  <c r="D112"/>
  <c r="K112"/>
  <c r="C130" i="3"/>
  <c r="C133"/>
  <c r="H97"/>
  <c r="I97" i="1"/>
  <c r="C127" i="3"/>
  <c r="C112"/>
  <c r="D112" i="2"/>
  <c r="M20"/>
  <c r="G112"/>
  <c r="K112"/>
  <c r="F8" i="3"/>
  <c r="C8"/>
  <c r="B116"/>
  <c r="B127"/>
  <c r="D133" i="2"/>
  <c r="J127" i="3"/>
  <c r="K127" s="1"/>
  <c r="F127"/>
  <c r="G127" s="1"/>
  <c r="J108"/>
  <c r="K108" s="1"/>
  <c r="N104"/>
  <c r="B104"/>
  <c r="N97"/>
  <c r="O97" s="1"/>
  <c r="F97"/>
  <c r="G97" s="1"/>
  <c r="N94"/>
  <c r="J94"/>
  <c r="K94" s="1"/>
  <c r="F94"/>
  <c r="G94" s="1"/>
  <c r="F23" i="2"/>
  <c r="F23" i="3" s="1"/>
  <c r="L16"/>
  <c r="L94"/>
  <c r="E25"/>
  <c r="E23" i="1"/>
  <c r="F12" i="3"/>
  <c r="C12"/>
  <c r="C11" s="1"/>
  <c r="E12"/>
  <c r="G12" s="1"/>
  <c r="N121"/>
  <c r="O121" s="1"/>
  <c r="F121"/>
  <c r="G121" s="1"/>
  <c r="E133"/>
  <c r="F133"/>
  <c r="N14" i="2"/>
  <c r="B108" i="3"/>
  <c r="B112"/>
  <c r="E112"/>
  <c r="G112" s="1"/>
  <c r="H112"/>
  <c r="L112"/>
  <c r="O112" s="1"/>
  <c r="L104"/>
  <c r="H104"/>
  <c r="G104" i="2"/>
  <c r="D97"/>
  <c r="B94" i="3"/>
  <c r="D94" s="1"/>
  <c r="N16"/>
  <c r="G97" i="2"/>
  <c r="M97"/>
  <c r="I127" i="3"/>
  <c r="I97"/>
  <c r="M97"/>
  <c r="B28"/>
  <c r="E28"/>
  <c r="H28"/>
  <c r="L28"/>
  <c r="B31"/>
  <c r="J31"/>
  <c r="N31"/>
  <c r="F37"/>
  <c r="J37"/>
  <c r="N37"/>
  <c r="J40"/>
  <c r="C43"/>
  <c r="J43"/>
  <c r="N43"/>
  <c r="F46"/>
  <c r="C49"/>
  <c r="F49"/>
  <c r="J49"/>
  <c r="N49"/>
  <c r="N52"/>
  <c r="C55"/>
  <c r="F55"/>
  <c r="J55"/>
  <c r="N55"/>
  <c r="C58"/>
  <c r="J58"/>
  <c r="F61"/>
  <c r="J61"/>
  <c r="N61"/>
  <c r="J64"/>
  <c r="C67"/>
  <c r="J67"/>
  <c r="N67"/>
  <c r="F70"/>
  <c r="F73"/>
  <c r="J73"/>
  <c r="N73"/>
  <c r="N76"/>
  <c r="C79"/>
  <c r="F79"/>
  <c r="J79"/>
  <c r="N79"/>
  <c r="C82"/>
  <c r="J82"/>
  <c r="F85"/>
  <c r="J85"/>
  <c r="N85"/>
  <c r="C88"/>
  <c r="J88"/>
  <c r="C91"/>
  <c r="J91"/>
  <c r="N91"/>
  <c r="N28"/>
  <c r="C31"/>
  <c r="H31"/>
  <c r="L31"/>
  <c r="M31" s="1"/>
  <c r="B34"/>
  <c r="B37"/>
  <c r="H37"/>
  <c r="L37"/>
  <c r="B40"/>
  <c r="E40"/>
  <c r="H40"/>
  <c r="L40"/>
  <c r="E43"/>
  <c r="B46"/>
  <c r="E46"/>
  <c r="H46"/>
  <c r="L46"/>
  <c r="B49"/>
  <c r="E49"/>
  <c r="H49"/>
  <c r="I49" s="1"/>
  <c r="B52"/>
  <c r="E52"/>
  <c r="H52"/>
  <c r="L52"/>
  <c r="B55"/>
  <c r="E55"/>
  <c r="E58"/>
  <c r="L58"/>
  <c r="M58" s="1"/>
  <c r="B61"/>
  <c r="H61"/>
  <c r="L61"/>
  <c r="B64"/>
  <c r="E64"/>
  <c r="H64"/>
  <c r="L64"/>
  <c r="E67"/>
  <c r="B70"/>
  <c r="E70"/>
  <c r="G70" s="1"/>
  <c r="H70"/>
  <c r="L70"/>
  <c r="B73"/>
  <c r="E73"/>
  <c r="G73" s="1"/>
  <c r="H73"/>
  <c r="B76"/>
  <c r="E76"/>
  <c r="H76"/>
  <c r="L76"/>
  <c r="B79"/>
  <c r="D79" s="1"/>
  <c r="E79"/>
  <c r="B82"/>
  <c r="E82"/>
  <c r="H82"/>
  <c r="I82" s="1"/>
  <c r="L82"/>
  <c r="B85"/>
  <c r="H85"/>
  <c r="L85"/>
  <c r="M85" s="1"/>
  <c r="B88"/>
  <c r="E88"/>
  <c r="H88"/>
  <c r="L88"/>
  <c r="M88" s="1"/>
  <c r="E91"/>
  <c r="E20"/>
  <c r="C20"/>
  <c r="F20"/>
  <c r="G20" s="1"/>
  <c r="G108" i="2"/>
  <c r="O108"/>
  <c r="O112"/>
  <c r="D112" i="3"/>
  <c r="J112"/>
  <c r="K112" s="1"/>
  <c r="I100" i="2"/>
  <c r="K100"/>
  <c r="D97" i="3"/>
  <c r="K97"/>
  <c r="I28" i="2"/>
  <c r="C28" i="3"/>
  <c r="D28" s="1"/>
  <c r="G28" i="2"/>
  <c r="F28" i="3"/>
  <c r="K28" i="2"/>
  <c r="J28" i="3"/>
  <c r="K28" s="1"/>
  <c r="I34" i="2"/>
  <c r="C34" i="3"/>
  <c r="G37" i="2"/>
  <c r="E37" i="3"/>
  <c r="D43" i="2"/>
  <c r="B43" i="3"/>
  <c r="I43" i="2"/>
  <c r="H43" i="3"/>
  <c r="M43" i="2"/>
  <c r="L43" i="3"/>
  <c r="M43" s="1"/>
  <c r="I52" i="2"/>
  <c r="C52" i="3"/>
  <c r="D52" s="1"/>
  <c r="G52" i="2"/>
  <c r="F52" i="3"/>
  <c r="K52" i="2"/>
  <c r="J52" i="3"/>
  <c r="K52" s="1"/>
  <c r="G58" i="2"/>
  <c r="F58" i="3"/>
  <c r="G58" s="1"/>
  <c r="O58" i="2"/>
  <c r="N58" i="3"/>
  <c r="D61" i="2"/>
  <c r="C61" i="3"/>
  <c r="D61" s="1"/>
  <c r="I64" i="2"/>
  <c r="C64" i="3"/>
  <c r="G64" i="2"/>
  <c r="F64" i="3"/>
  <c r="G64" s="1"/>
  <c r="O64" i="2"/>
  <c r="N64" i="3"/>
  <c r="O64" s="1"/>
  <c r="G67" i="2"/>
  <c r="F67" i="3"/>
  <c r="I70" i="2"/>
  <c r="C70" i="3"/>
  <c r="D70" s="1"/>
  <c r="K70" i="2"/>
  <c r="J70" i="3"/>
  <c r="K70" s="1"/>
  <c r="O70" i="2"/>
  <c r="N70" i="3"/>
  <c r="D73" i="2"/>
  <c r="C73" i="3"/>
  <c r="D73" s="1"/>
  <c r="M73" i="2"/>
  <c r="L73" i="3"/>
  <c r="I79" i="2"/>
  <c r="H79" i="3"/>
  <c r="I79" s="1"/>
  <c r="M79" i="2"/>
  <c r="L79" i="3"/>
  <c r="M79" s="1"/>
  <c r="G85" i="2"/>
  <c r="E85" i="3"/>
  <c r="G85" s="1"/>
  <c r="D91" i="2"/>
  <c r="B91" i="3"/>
  <c r="I91" i="2"/>
  <c r="H91" i="3"/>
  <c r="K91" s="1"/>
  <c r="M91" i="2"/>
  <c r="L91" i="3"/>
  <c r="M91" s="1"/>
  <c r="D31"/>
  <c r="G49" i="2"/>
  <c r="D55" i="3"/>
  <c r="G55" i="2"/>
  <c r="O61" i="3"/>
  <c r="D79" i="2"/>
  <c r="D37"/>
  <c r="C37" i="3"/>
  <c r="D37" s="1"/>
  <c r="I40" i="2"/>
  <c r="C40" i="3"/>
  <c r="D40" s="1"/>
  <c r="G40" i="2"/>
  <c r="F40" i="3"/>
  <c r="G40" s="1"/>
  <c r="O40" i="2"/>
  <c r="N40" i="3"/>
  <c r="O40" s="1"/>
  <c r="G43" i="2"/>
  <c r="F43" i="3"/>
  <c r="G43" s="1"/>
  <c r="I46" i="2"/>
  <c r="C46" i="3"/>
  <c r="D46" s="1"/>
  <c r="K46" i="2"/>
  <c r="J46" i="3"/>
  <c r="K46" s="1"/>
  <c r="O46" i="2"/>
  <c r="N46" i="3"/>
  <c r="O46" s="1"/>
  <c r="M49" i="2"/>
  <c r="L49" i="3"/>
  <c r="M49" s="1"/>
  <c r="I55" i="2"/>
  <c r="H55" i="3"/>
  <c r="I55" s="1"/>
  <c r="M55" i="2"/>
  <c r="L55" i="3"/>
  <c r="M55" s="1"/>
  <c r="D58" i="2"/>
  <c r="B58" i="3"/>
  <c r="D58" s="1"/>
  <c r="I58" i="2"/>
  <c r="H58" i="3"/>
  <c r="I58" s="1"/>
  <c r="G61" i="2"/>
  <c r="E61" i="3"/>
  <c r="G61" s="1"/>
  <c r="D67" i="2"/>
  <c r="B67" i="3"/>
  <c r="D67" s="1"/>
  <c r="I67" i="2"/>
  <c r="H67" i="3"/>
  <c r="M67" i="2"/>
  <c r="L67" i="3"/>
  <c r="M67" s="1"/>
  <c r="I76" i="2"/>
  <c r="C76" i="3"/>
  <c r="D76" s="1"/>
  <c r="G76" i="2"/>
  <c r="F76" i="3"/>
  <c r="G76" s="1"/>
  <c r="K76" i="2"/>
  <c r="J76" i="3"/>
  <c r="K76" s="1"/>
  <c r="G82" i="2"/>
  <c r="F82" i="3"/>
  <c r="G82" s="1"/>
  <c r="O82" i="2"/>
  <c r="N82" i="3"/>
  <c r="O82" s="1"/>
  <c r="D85" i="2"/>
  <c r="C85" i="3"/>
  <c r="D85" s="1"/>
  <c r="G88" i="2"/>
  <c r="F88" i="3"/>
  <c r="G88" s="1"/>
  <c r="O88" i="2"/>
  <c r="N88" i="3"/>
  <c r="O88" s="1"/>
  <c r="G91" i="2"/>
  <c r="F91" i="3"/>
  <c r="G91" s="1"/>
  <c r="D31" i="2"/>
  <c r="D34"/>
  <c r="K43" i="3"/>
  <c r="I52"/>
  <c r="D55" i="2"/>
  <c r="I64" i="3"/>
  <c r="G73" i="2"/>
  <c r="O73" i="3"/>
  <c r="G79" i="2"/>
  <c r="K79" i="3"/>
  <c r="B20"/>
  <c r="D20" s="1"/>
  <c r="I20" i="2"/>
  <c r="H20" i="3"/>
  <c r="I20" s="1"/>
  <c r="N8"/>
  <c r="O8" s="1"/>
  <c r="N12"/>
  <c r="L12"/>
  <c r="O12" i="2"/>
  <c r="J12" i="3"/>
  <c r="J11" s="1"/>
  <c r="H12"/>
  <c r="H11" s="1"/>
  <c r="G12" i="2"/>
  <c r="B8" i="3"/>
  <c r="B12"/>
  <c r="O133" i="2"/>
  <c r="M133"/>
  <c r="L133" i="3"/>
  <c r="M133" s="1"/>
  <c r="G133" i="2"/>
  <c r="D133" i="3"/>
  <c r="O130" i="2"/>
  <c r="N130" i="3"/>
  <c r="O130" s="1"/>
  <c r="M130"/>
  <c r="H130"/>
  <c r="I130" s="1"/>
  <c r="F130"/>
  <c r="G130" s="1"/>
  <c r="F14" i="2"/>
  <c r="D130"/>
  <c r="K127"/>
  <c r="G127"/>
  <c r="O121"/>
  <c r="J121" i="3"/>
  <c r="K121" s="1"/>
  <c r="C121"/>
  <c r="I121" s="1"/>
  <c r="N116"/>
  <c r="L116"/>
  <c r="F116"/>
  <c r="E116"/>
  <c r="O94" i="2"/>
  <c r="N108" i="3"/>
  <c r="L108"/>
  <c r="I108" i="2"/>
  <c r="F108" i="3"/>
  <c r="E108"/>
  <c r="J104"/>
  <c r="F104"/>
  <c r="G104" s="1"/>
  <c r="D104" i="2"/>
  <c r="I104"/>
  <c r="N100" i="3"/>
  <c r="O100" s="1"/>
  <c r="H100"/>
  <c r="F100"/>
  <c r="G100" s="1"/>
  <c r="C100"/>
  <c r="B100"/>
  <c r="L25"/>
  <c r="M25" s="1"/>
  <c r="H25"/>
  <c r="K25" s="1"/>
  <c r="F25"/>
  <c r="G25" s="1"/>
  <c r="G25" i="2"/>
  <c r="C25" i="3"/>
  <c r="D25" s="1"/>
  <c r="J16"/>
  <c r="M8"/>
  <c r="K8"/>
  <c r="I8"/>
  <c r="G8"/>
  <c r="K133"/>
  <c r="D130"/>
  <c r="O127"/>
  <c r="K121" i="1"/>
  <c r="J116" i="3"/>
  <c r="D108" i="1"/>
  <c r="C108" i="3"/>
  <c r="K104" i="1"/>
  <c r="I104"/>
  <c r="C104" i="3"/>
  <c r="K100" i="1"/>
  <c r="J100" i="3"/>
  <c r="M100" s="1"/>
  <c r="I94"/>
  <c r="N20"/>
  <c r="L20"/>
  <c r="J20"/>
  <c r="H16"/>
  <c r="F16"/>
  <c r="E16"/>
  <c r="B125" i="2"/>
  <c r="D127" i="3"/>
  <c r="F11"/>
  <c r="J125" i="2"/>
  <c r="J10" s="1"/>
  <c r="J9" s="1"/>
  <c r="M130"/>
  <c r="K130"/>
  <c r="O127"/>
  <c r="N125"/>
  <c r="F125"/>
  <c r="F136" s="1"/>
  <c r="B14"/>
  <c r="I121"/>
  <c r="G121"/>
  <c r="D121"/>
  <c r="O104"/>
  <c r="G100"/>
  <c r="I94"/>
  <c r="K94"/>
  <c r="I31"/>
  <c r="K31"/>
  <c r="I88"/>
  <c r="I85"/>
  <c r="I82"/>
  <c r="D82"/>
  <c r="I61"/>
  <c r="D49"/>
  <c r="I37"/>
  <c r="C23"/>
  <c r="D23" s="1"/>
  <c r="M25"/>
  <c r="M16"/>
  <c r="I16"/>
  <c r="G16"/>
  <c r="O133" i="1"/>
  <c r="G133"/>
  <c r="N14"/>
  <c r="L125"/>
  <c r="E125"/>
  <c r="B14"/>
  <c r="D100"/>
  <c r="D141" i="3"/>
  <c r="C11" i="2"/>
  <c r="G23"/>
  <c r="D40"/>
  <c r="D64"/>
  <c r="D88"/>
  <c r="H11"/>
  <c r="K12"/>
  <c r="G20"/>
  <c r="D25"/>
  <c r="I25"/>
  <c r="D28"/>
  <c r="O28"/>
  <c r="O31"/>
  <c r="M37"/>
  <c r="K40"/>
  <c r="G46"/>
  <c r="I49"/>
  <c r="D52"/>
  <c r="O52"/>
  <c r="M61"/>
  <c r="K64"/>
  <c r="G70"/>
  <c r="I73"/>
  <c r="D76"/>
  <c r="O76"/>
  <c r="M85"/>
  <c r="K88"/>
  <c r="G94"/>
  <c r="I97"/>
  <c r="D100"/>
  <c r="O100"/>
  <c r="K108"/>
  <c r="O116"/>
  <c r="D127"/>
  <c r="I130"/>
  <c r="K133"/>
  <c r="I8"/>
  <c r="I12"/>
  <c r="D12"/>
  <c r="D108"/>
  <c r="J14"/>
  <c r="D16"/>
  <c r="B23"/>
  <c r="N23"/>
  <c r="D46"/>
  <c r="K58"/>
  <c r="D70"/>
  <c r="K82"/>
  <c r="D94"/>
  <c r="K104"/>
  <c r="K121"/>
  <c r="M127"/>
  <c r="E125"/>
  <c r="E136" s="1"/>
  <c r="M12"/>
  <c r="O16"/>
  <c r="O20"/>
  <c r="O25"/>
  <c r="M28"/>
  <c r="M31"/>
  <c r="O37"/>
  <c r="M40"/>
  <c r="K43"/>
  <c r="O49"/>
  <c r="M52"/>
  <c r="O55"/>
  <c r="K61"/>
  <c r="M64"/>
  <c r="O67"/>
  <c r="O73"/>
  <c r="M76"/>
  <c r="K79"/>
  <c r="O85"/>
  <c r="O91"/>
  <c r="M94"/>
  <c r="M104"/>
  <c r="L14"/>
  <c r="L23"/>
  <c r="L125"/>
  <c r="I127"/>
  <c r="G130"/>
  <c r="M8"/>
  <c r="E14"/>
  <c r="K16"/>
  <c r="K20"/>
  <c r="K25"/>
  <c r="K37"/>
  <c r="O43"/>
  <c r="M46"/>
  <c r="K49"/>
  <c r="K55"/>
  <c r="M58"/>
  <c r="O61"/>
  <c r="K67"/>
  <c r="M70"/>
  <c r="K73"/>
  <c r="O79"/>
  <c r="M82"/>
  <c r="K85"/>
  <c r="M88"/>
  <c r="K91"/>
  <c r="K97"/>
  <c r="O97"/>
  <c r="M100"/>
  <c r="M108"/>
  <c r="M121"/>
  <c r="D8"/>
  <c r="B11"/>
  <c r="F11"/>
  <c r="J11"/>
  <c r="N11"/>
  <c r="H14"/>
  <c r="H23"/>
  <c r="H125"/>
  <c r="I133"/>
  <c r="G8"/>
  <c r="K8"/>
  <c r="O8"/>
  <c r="C14"/>
  <c r="C125"/>
  <c r="M108" i="1"/>
  <c r="D127"/>
  <c r="D133"/>
  <c r="F14"/>
  <c r="C23"/>
  <c r="H23"/>
  <c r="G97"/>
  <c r="G121"/>
  <c r="O130"/>
  <c r="J125"/>
  <c r="M130"/>
  <c r="K133"/>
  <c r="L23"/>
  <c r="G43"/>
  <c r="O46"/>
  <c r="B125"/>
  <c r="B136" s="1"/>
  <c r="K130"/>
  <c r="J14"/>
  <c r="J23"/>
  <c r="J23" i="3" s="1"/>
  <c r="N23" i="1"/>
  <c r="M28"/>
  <c r="I31"/>
  <c r="M37"/>
  <c r="I100"/>
  <c r="C14"/>
  <c r="I46"/>
  <c r="K46"/>
  <c r="I43"/>
  <c r="H14"/>
  <c r="I130"/>
  <c r="H125"/>
  <c r="G127"/>
  <c r="F125"/>
  <c r="N125"/>
  <c r="O104"/>
  <c r="G108"/>
  <c r="I127"/>
  <c r="M133"/>
  <c r="C125"/>
  <c r="B11"/>
  <c r="E14"/>
  <c r="L14"/>
  <c r="B23"/>
  <c r="K28"/>
  <c r="O40"/>
  <c r="I133"/>
  <c r="D130"/>
  <c r="G130"/>
  <c r="O127"/>
  <c r="M127"/>
  <c r="K127"/>
  <c r="D31"/>
  <c r="G100"/>
  <c r="I34"/>
  <c r="G37"/>
  <c r="O28"/>
  <c r="D34"/>
  <c r="G40"/>
  <c r="D25"/>
  <c r="I25"/>
  <c r="K25"/>
  <c r="D28"/>
  <c r="I37"/>
  <c r="D40"/>
  <c r="K97"/>
  <c r="O108"/>
  <c r="M121"/>
  <c r="I108"/>
  <c r="M40"/>
  <c r="D46"/>
  <c r="D104"/>
  <c r="K108"/>
  <c r="O121"/>
  <c r="I40"/>
  <c r="M43"/>
  <c r="K40"/>
  <c r="D43"/>
  <c r="G46"/>
  <c r="D97"/>
  <c r="O97"/>
  <c r="G104"/>
  <c r="D121"/>
  <c r="I121"/>
  <c r="M104"/>
  <c r="O100"/>
  <c r="M100"/>
  <c r="M97"/>
  <c r="M46"/>
  <c r="K43"/>
  <c r="O43"/>
  <c r="O37"/>
  <c r="K37"/>
  <c r="D37"/>
  <c r="O31"/>
  <c r="M31"/>
  <c r="K31"/>
  <c r="I28"/>
  <c r="G28"/>
  <c r="O25"/>
  <c r="M25"/>
  <c r="G25"/>
  <c r="G16"/>
  <c r="O20"/>
  <c r="M20"/>
  <c r="I20"/>
  <c r="G20"/>
  <c r="K20"/>
  <c r="D20"/>
  <c r="O16"/>
  <c r="M16"/>
  <c r="K16"/>
  <c r="I16"/>
  <c r="K12"/>
  <c r="H11"/>
  <c r="O12"/>
  <c r="K8"/>
  <c r="G12"/>
  <c r="G8"/>
  <c r="M8"/>
  <c r="M12"/>
  <c r="E11"/>
  <c r="L11"/>
  <c r="D12"/>
  <c r="O8"/>
  <c r="D8"/>
  <c r="I8"/>
  <c r="C11"/>
  <c r="I12"/>
  <c r="F11"/>
  <c r="J11"/>
  <c r="N11"/>
  <c r="M40" i="3" l="1"/>
  <c r="M127"/>
  <c r="M108"/>
  <c r="D8"/>
  <c r="O104"/>
  <c r="M16"/>
  <c r="G133"/>
  <c r="M70"/>
  <c r="I61"/>
  <c r="M52"/>
  <c r="I88"/>
  <c r="M82"/>
  <c r="G79"/>
  <c r="K64"/>
  <c r="K61"/>
  <c r="O43"/>
  <c r="D43"/>
  <c r="O16"/>
  <c r="O94"/>
  <c r="E11"/>
  <c r="O14" i="2"/>
  <c r="J13"/>
  <c r="M94" i="3"/>
  <c r="E23"/>
  <c r="G23" s="1"/>
  <c r="M104"/>
  <c r="D12"/>
  <c r="D11" s="1"/>
  <c r="L23"/>
  <c r="M23" s="1"/>
  <c r="K130"/>
  <c r="N14"/>
  <c r="H14"/>
  <c r="K49"/>
  <c r="O52"/>
  <c r="M28"/>
  <c r="O31"/>
  <c r="I91"/>
  <c r="D91"/>
  <c r="M73"/>
  <c r="G37"/>
  <c r="G28"/>
  <c r="I133"/>
  <c r="B13" i="1"/>
  <c r="O70" i="3"/>
  <c r="G67"/>
  <c r="D64"/>
  <c r="O58"/>
  <c r="G52"/>
  <c r="M64"/>
  <c r="M61"/>
  <c r="K31"/>
  <c r="O28"/>
  <c r="M37"/>
  <c r="I28"/>
  <c r="I43"/>
  <c r="O91"/>
  <c r="O79"/>
  <c r="I70"/>
  <c r="I31"/>
  <c r="K88"/>
  <c r="O85"/>
  <c r="D82"/>
  <c r="G49"/>
  <c r="G46"/>
  <c r="K40"/>
  <c r="K37"/>
  <c r="D88"/>
  <c r="K85"/>
  <c r="K82"/>
  <c r="O76"/>
  <c r="K73"/>
  <c r="G55"/>
  <c r="D49"/>
  <c r="O37"/>
  <c r="I112"/>
  <c r="M112"/>
  <c r="I85"/>
  <c r="M76"/>
  <c r="I73"/>
  <c r="K55"/>
  <c r="O49"/>
  <c r="I46"/>
  <c r="I40"/>
  <c r="I37"/>
  <c r="K67"/>
  <c r="I67"/>
  <c r="I34"/>
  <c r="D34"/>
  <c r="I76"/>
  <c r="O67"/>
  <c r="K58"/>
  <c r="O55"/>
  <c r="M46"/>
  <c r="D100"/>
  <c r="G108"/>
  <c r="I12"/>
  <c r="I11" s="1"/>
  <c r="K12"/>
  <c r="K11" s="1"/>
  <c r="G116"/>
  <c r="N11"/>
  <c r="I25"/>
  <c r="O12"/>
  <c r="O11" s="1"/>
  <c r="L11"/>
  <c r="M12"/>
  <c r="M11" s="1"/>
  <c r="O133"/>
  <c r="E14"/>
  <c r="F14"/>
  <c r="C125"/>
  <c r="G14" i="2"/>
  <c r="L14" i="3"/>
  <c r="J14"/>
  <c r="E125"/>
  <c r="M121"/>
  <c r="D121"/>
  <c r="O116"/>
  <c r="M116"/>
  <c r="K116"/>
  <c r="O108"/>
  <c r="K104"/>
  <c r="I100"/>
  <c r="N10" i="2"/>
  <c r="N23" i="3"/>
  <c r="O23" i="2"/>
  <c r="O25" i="3"/>
  <c r="H23"/>
  <c r="K23" s="1"/>
  <c r="C23"/>
  <c r="K16"/>
  <c r="G16"/>
  <c r="E136" i="1"/>
  <c r="E136" i="3" s="1"/>
  <c r="B125"/>
  <c r="N136" i="1"/>
  <c r="N125" i="3"/>
  <c r="N13" s="1"/>
  <c r="N10" i="1"/>
  <c r="L136"/>
  <c r="L125" i="3"/>
  <c r="J136" i="1"/>
  <c r="J125" i="3"/>
  <c r="H136" i="1"/>
  <c r="H125" i="3"/>
  <c r="H10" i="1"/>
  <c r="G125"/>
  <c r="F125" i="3"/>
  <c r="E10" i="1"/>
  <c r="D14"/>
  <c r="C14" i="3"/>
  <c r="I14" s="1"/>
  <c r="D116"/>
  <c r="I116"/>
  <c r="D108"/>
  <c r="I108"/>
  <c r="D104"/>
  <c r="I104"/>
  <c r="K100"/>
  <c r="L10" i="1"/>
  <c r="J10"/>
  <c r="J10" i="3" s="1"/>
  <c r="F10" i="1"/>
  <c r="B23" i="3"/>
  <c r="O20"/>
  <c r="K20"/>
  <c r="M20"/>
  <c r="I16"/>
  <c r="B13" i="2"/>
  <c r="B14" i="3"/>
  <c r="B136" i="2"/>
  <c r="J136"/>
  <c r="K125"/>
  <c r="F13"/>
  <c r="E10"/>
  <c r="E9" s="1"/>
  <c r="G125"/>
  <c r="I14"/>
  <c r="N13"/>
  <c r="N136"/>
  <c r="O125"/>
  <c r="M14"/>
  <c r="H10"/>
  <c r="K10" s="1"/>
  <c r="K9" s="1"/>
  <c r="F10"/>
  <c r="F9" s="1"/>
  <c r="E13"/>
  <c r="D14"/>
  <c r="G136"/>
  <c r="L10"/>
  <c r="K125" i="1"/>
  <c r="E13"/>
  <c r="B11" i="3"/>
  <c r="G11"/>
  <c r="B10" i="2"/>
  <c r="I23"/>
  <c r="I11"/>
  <c r="M23"/>
  <c r="G11"/>
  <c r="M11"/>
  <c r="K11"/>
  <c r="C136"/>
  <c r="C13"/>
  <c r="D125"/>
  <c r="O11"/>
  <c r="H136"/>
  <c r="I125"/>
  <c r="H13"/>
  <c r="K14"/>
  <c r="C10"/>
  <c r="L136"/>
  <c r="M125"/>
  <c r="L13"/>
  <c r="D11"/>
  <c r="K23"/>
  <c r="I23" i="1"/>
  <c r="C10"/>
  <c r="M14"/>
  <c r="J13"/>
  <c r="M125"/>
  <c r="L13"/>
  <c r="O14"/>
  <c r="F136"/>
  <c r="O125"/>
  <c r="N13"/>
  <c r="G11"/>
  <c r="G14"/>
  <c r="I14"/>
  <c r="F13"/>
  <c r="C136"/>
  <c r="H13"/>
  <c r="K14"/>
  <c r="C13"/>
  <c r="I125"/>
  <c r="D125"/>
  <c r="D23"/>
  <c r="G23"/>
  <c r="O23"/>
  <c r="M23"/>
  <c r="K23"/>
  <c r="K11"/>
  <c r="O11"/>
  <c r="M11"/>
  <c r="D11"/>
  <c r="I11"/>
  <c r="C136" i="3" l="1"/>
  <c r="O14"/>
  <c r="D13" i="1"/>
  <c r="O13" i="2"/>
  <c r="O23" i="3"/>
  <c r="L13"/>
  <c r="G13" i="1"/>
  <c r="D125" i="3"/>
  <c r="D23"/>
  <c r="G14"/>
  <c r="I23"/>
  <c r="M14"/>
  <c r="E13"/>
  <c r="K14"/>
  <c r="G125"/>
  <c r="G13" i="2"/>
  <c r="N136" i="3"/>
  <c r="J136"/>
  <c r="K13" i="2"/>
  <c r="D13"/>
  <c r="L136" i="3"/>
  <c r="H136"/>
  <c r="D136" i="2"/>
  <c r="N10" i="3"/>
  <c r="N9" s="1"/>
  <c r="H10"/>
  <c r="H9" s="1"/>
  <c r="L10"/>
  <c r="M10" s="1"/>
  <c r="M9" s="1"/>
  <c r="E10"/>
  <c r="E9" s="1"/>
  <c r="F10"/>
  <c r="F9" s="1"/>
  <c r="C10"/>
  <c r="C9" s="1"/>
  <c r="H9" i="1"/>
  <c r="F13" i="3"/>
  <c r="E9" i="1"/>
  <c r="B13" i="3"/>
  <c r="M125"/>
  <c r="O125"/>
  <c r="O136" i="1"/>
  <c r="M136"/>
  <c r="J13" i="3"/>
  <c r="K125"/>
  <c r="I125"/>
  <c r="I13" s="1"/>
  <c r="K136" i="1"/>
  <c r="H13" i="3"/>
  <c r="C13"/>
  <c r="D14"/>
  <c r="G136" i="1"/>
  <c r="F136" i="3"/>
  <c r="G136" s="1"/>
  <c r="D136" i="1"/>
  <c r="L9"/>
  <c r="M13" i="2"/>
  <c r="I13"/>
  <c r="H9"/>
  <c r="G10"/>
  <c r="G9" s="1"/>
  <c r="O13" i="1"/>
  <c r="K13"/>
  <c r="M13"/>
  <c r="J9" i="3"/>
  <c r="B9" i="2"/>
  <c r="N9"/>
  <c r="C9"/>
  <c r="D10"/>
  <c r="D9" s="1"/>
  <c r="I136"/>
  <c r="K136"/>
  <c r="M136"/>
  <c r="O136"/>
  <c r="M10"/>
  <c r="M9" s="1"/>
  <c r="L9"/>
  <c r="O10"/>
  <c r="O9" s="1"/>
  <c r="I10"/>
  <c r="I9" s="1"/>
  <c r="C9" i="1"/>
  <c r="I13"/>
  <c r="I136"/>
  <c r="K10"/>
  <c r="K9" s="1"/>
  <c r="F9"/>
  <c r="G10"/>
  <c r="G9" s="1"/>
  <c r="M10"/>
  <c r="M9" s="1"/>
  <c r="J9"/>
  <c r="I10"/>
  <c r="I9" s="1"/>
  <c r="O10"/>
  <c r="O9" s="1"/>
  <c r="N9"/>
  <c r="O13" i="3" l="1"/>
  <c r="D13"/>
  <c r="O136"/>
  <c r="G13"/>
  <c r="M13"/>
  <c r="K13"/>
  <c r="K136"/>
  <c r="M136"/>
  <c r="I10"/>
  <c r="I9" s="1"/>
  <c r="K10"/>
  <c r="K9" s="1"/>
  <c r="L9"/>
  <c r="O10"/>
  <c r="O9" s="1"/>
  <c r="G10"/>
  <c r="G9" s="1"/>
  <c r="I136"/>
  <c r="D136"/>
  <c r="D19" i="1"/>
  <c r="B16"/>
  <c r="D16" s="1"/>
  <c r="B19" i="3"/>
  <c r="D19" s="1"/>
  <c r="B16" l="1"/>
  <c r="D16" s="1"/>
  <c r="B10" i="1"/>
  <c r="B9" l="1"/>
  <c r="D10"/>
  <c r="D9" s="1"/>
  <c r="B10" i="3"/>
  <c r="D10" l="1"/>
  <c r="D9" s="1"/>
  <c r="B9"/>
</calcChain>
</file>

<file path=xl/sharedStrings.xml><?xml version="1.0" encoding="utf-8"?>
<sst xmlns="http://schemas.openxmlformats.org/spreadsheetml/2006/main" count="358" uniqueCount="114">
  <si>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</si>
  <si>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</si>
  <si>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</si>
  <si>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</si>
  <si>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</si>
  <si>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</si>
  <si>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</si>
  <si>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</si>
  <si>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</si>
  <si>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</si>
  <si>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</si>
  <si>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</si>
  <si>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</si>
  <si>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</si>
  <si>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</si>
  <si>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</si>
  <si>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</si>
  <si>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</si>
  <si>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</si>
  <si>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</si>
  <si>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</si>
  <si>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</si>
  <si>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</si>
  <si>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</si>
  <si>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</si>
  <si>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</si>
  <si>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</si>
  <si>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</si>
  <si>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</si>
  <si>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</si>
  <si>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</si>
  <si>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</si>
  <si>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</si>
  <si>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</si>
  <si>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</si>
  <si>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</si>
  <si>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</si>
  <si>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</si>
  <si>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</si>
  <si>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</si>
  <si>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</si>
  <si>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</si>
  <si>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</si>
  <si>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</si>
  <si>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</si>
  <si>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</si>
  <si>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</si>
  <si>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</si>
  <si>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</si>
  <si>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</si>
  <si>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</si>
  <si>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</si>
  <si>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</si>
  <si>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</si>
  <si>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</si>
  <si>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</si>
  <si>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</si>
  <si>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</si>
  <si>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</si>
  <si>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</si>
  <si>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</si>
  <si>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</si>
  <si>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</si>
  <si>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</si>
  <si>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</si>
  <si>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</si>
  <si>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t>(наименование муниципального образования)</t>
  </si>
  <si>
    <t>Поселок Черемисиново</t>
  </si>
  <si>
    <t>Краснополянский</t>
  </si>
  <si>
    <t>Михайловский</t>
  </si>
  <si>
    <t>Ниженский</t>
  </si>
  <si>
    <t>Петровский</t>
  </si>
  <si>
    <t>Покровский</t>
  </si>
  <si>
    <t>Русановский</t>
  </si>
  <si>
    <t>Стакановский</t>
  </si>
  <si>
    <t>Удеревский</t>
  </si>
  <si>
    <t>ООО "Курскзернопром"</t>
  </si>
  <si>
    <t>Курский филиал ЗАО "Тандер" по Черемисиновскому району</t>
  </si>
  <si>
    <t>ООО "Агроторг"4102-Пятерочка рп Черемисиново</t>
  </si>
  <si>
    <t>Черемисиновское подразделение ООО "Мострансгаз"</t>
  </si>
  <si>
    <t>Районный Дом культуры</t>
  </si>
  <si>
    <t>ОБУЗ "Черемисиновская ЦРБ"</t>
  </si>
  <si>
    <t>МКОУ "Черемисиновская СОШ имени  Героя Советского Союза И.Ф.Алтухова"</t>
  </si>
  <si>
    <t>Администрация Черемисиновского района</t>
  </si>
  <si>
    <t>Администрации муниципальных образований</t>
  </si>
  <si>
    <t>Редакция газеты "Слово народа"</t>
  </si>
  <si>
    <t>МУП БО "Ромашка"</t>
  </si>
  <si>
    <t>Филиал ОАО «МРСКЦентра» «Курскэнерго»</t>
  </si>
  <si>
    <t>МУП "Водоканал-Сервис"</t>
  </si>
  <si>
    <t>АО "Новая жизнь"</t>
  </si>
  <si>
    <t>СХПК "Комсомолец"</t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</si>
  <si>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</si>
  <si>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</si>
  <si>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t>Щигровский филиал ОАО "Курскгаз"</t>
  </si>
  <si>
    <t>ООО "Облводоканал"</t>
  </si>
  <si>
    <t>ООО "Курскоблводоканал"</t>
  </si>
  <si>
    <r>
      <rPr>
        <b/>
        <sz val="9"/>
        <rFont val="Arial Cyr"/>
        <charset val="204"/>
      </rPr>
      <t xml:space="preserve">2018 год
</t>
    </r>
    <r>
      <rPr>
        <sz val="9"/>
        <rFont val="Arial Cyr"/>
        <charset val="204"/>
      </rPr>
      <t>отчет</t>
    </r>
  </si>
  <si>
    <r>
      <rPr>
        <b/>
        <sz val="9"/>
        <rFont val="Arial Cyr"/>
        <charset val="204"/>
      </rPr>
      <t>2021 год</t>
    </r>
    <r>
      <rPr>
        <sz val="9"/>
        <rFont val="Arial Cyr"/>
        <charset val="204"/>
      </rPr>
      <t xml:space="preserve"> 
прогноз </t>
    </r>
  </si>
  <si>
    <r>
      <rPr>
        <b/>
        <sz val="9"/>
        <rFont val="Arial Cyr"/>
        <charset val="204"/>
      </rPr>
      <t>2022 год</t>
    </r>
    <r>
      <rPr>
        <sz val="9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</si>
  <si>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</si>
  <si>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 за 3 месяца</t>
    </r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</si>
  <si>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отчет за 3 месяца</t>
    </r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</si>
  <si>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</si>
  <si>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</si>
  <si>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9"/>
        <rFont val="Arial Cyr"/>
        <charset val="204"/>
      </rPr>
      <t xml:space="preserve">2019 год
</t>
    </r>
    <r>
      <rPr>
        <sz val="9"/>
        <rFont val="Arial Cyr"/>
        <charset val="204"/>
      </rPr>
      <t>отчет</t>
    </r>
  </si>
  <si>
    <r>
      <rPr>
        <b/>
        <sz val="9"/>
        <rFont val="Arial Cyr"/>
        <charset val="204"/>
      </rPr>
      <t xml:space="preserve">2019 год
</t>
    </r>
    <r>
      <rPr>
        <sz val="9"/>
        <rFont val="Arial Cyr"/>
        <charset val="204"/>
      </rPr>
      <t>отчет за 3 месяца</t>
    </r>
  </si>
  <si>
    <r>
      <rPr>
        <b/>
        <sz val="9"/>
        <rFont val="Arial Cyr"/>
        <charset val="204"/>
      </rPr>
      <t xml:space="preserve">2020 год </t>
    </r>
    <r>
      <rPr>
        <sz val="9"/>
        <rFont val="Arial Cyr"/>
        <charset val="204"/>
      </rPr>
      <t xml:space="preserve">
отчет за 3 месяца</t>
    </r>
  </si>
  <si>
    <r>
      <rPr>
        <b/>
        <sz val="9"/>
        <rFont val="Arial Cyr"/>
        <charset val="204"/>
      </rPr>
      <t xml:space="preserve">2020 год </t>
    </r>
    <r>
      <rPr>
        <sz val="9"/>
        <rFont val="Arial Cyr"/>
        <charset val="204"/>
      </rPr>
      <t xml:space="preserve">
оценка </t>
    </r>
  </si>
  <si>
    <r>
      <rPr>
        <b/>
        <sz val="9"/>
        <rFont val="Arial Cyr"/>
        <charset val="204"/>
      </rPr>
      <t>2023 год</t>
    </r>
    <r>
      <rPr>
        <sz val="9"/>
        <rFont val="Arial Cyr"/>
        <charset val="204"/>
      </rPr>
      <t xml:space="preserve"> 
прогноз </t>
    </r>
  </si>
  <si>
    <t>ООО "Магнит у дома"по Черемисиновскому району</t>
  </si>
  <si>
    <t>Черемисиновскому району  на 2021-2023 годы</t>
  </si>
  <si>
    <t>Черемисиновскому району на 2021-2023 годы</t>
  </si>
  <si>
    <t>Начальник отдела экономического развития</t>
  </si>
  <si>
    <t>И.Н.Бугорская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</si>
</sst>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8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10"/>
      <color rgb="FF00B050"/>
      <name val="Calibri"/>
      <family val="2"/>
      <charset val="204"/>
      <scheme val="minor"/>
    </font>
    <font>
      <sz val="11"/>
      <name val="Times New Roman"/>
      <family val="1"/>
      <charset val="1"/>
    </font>
    <font>
      <sz val="10"/>
      <name val="Times New Roman"/>
      <family val="1"/>
      <charset val="1"/>
    </font>
    <font>
      <b/>
      <sz val="9"/>
      <color rgb="FFFF0000"/>
      <name val="Arial"/>
      <family val="2"/>
      <charset val="204"/>
    </font>
    <font>
      <sz val="8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9"/>
      <name val="Arial Cyr"/>
      <charset val="204"/>
    </font>
    <font>
      <b/>
      <sz val="9"/>
      <color theme="3" tint="0.39997558519241921"/>
      <name val="Arial Cyr"/>
      <charset val="204"/>
    </font>
    <font>
      <b/>
      <i/>
      <sz val="9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5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/>
    <xf numFmtId="0" fontId="16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6" fillId="0" borderId="0" xfId="0" applyNumberFormat="1" applyFont="1" applyFill="1" applyBorder="1" applyProtection="1">
      <protection locked="0"/>
    </xf>
    <xf numFmtId="165" fontId="17" fillId="0" borderId="0" xfId="0" applyNumberFormat="1" applyFont="1" applyFill="1" applyBorder="1" applyProtection="1">
      <protection locked="0"/>
    </xf>
    <xf numFmtId="0" fontId="18" fillId="0" borderId="0" xfId="0" applyFont="1" applyFill="1" applyBorder="1" applyAlignment="1">
      <alignment wrapText="1"/>
    </xf>
    <xf numFmtId="165" fontId="18" fillId="0" borderId="0" xfId="0" applyNumberFormat="1" applyFont="1" applyFill="1" applyBorder="1" applyProtection="1"/>
    <xf numFmtId="165" fontId="19" fillId="0" borderId="0" xfId="0" applyNumberFormat="1" applyFont="1" applyFill="1" applyBorder="1" applyProtection="1"/>
    <xf numFmtId="165" fontId="18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165" fontId="21" fillId="2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/>
    <xf numFmtId="165" fontId="22" fillId="2" borderId="0" xfId="0" applyNumberFormat="1" applyFont="1" applyFill="1" applyBorder="1" applyProtection="1">
      <protection locked="0"/>
    </xf>
    <xf numFmtId="0" fontId="23" fillId="0" borderId="0" xfId="0" applyFont="1" applyFill="1" applyBorder="1" applyAlignment="1">
      <alignment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wrapText="1"/>
    </xf>
    <xf numFmtId="165" fontId="22" fillId="0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>
      <protection locked="0"/>
    </xf>
    <xf numFmtId="0" fontId="21" fillId="0" borderId="0" xfId="0" applyFont="1"/>
    <xf numFmtId="0" fontId="22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0" fontId="14" fillId="0" borderId="0" xfId="0" applyFont="1"/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0" fontId="10" fillId="0" borderId="0" xfId="0" applyFont="1" applyFill="1" applyBorder="1" applyAlignment="1">
      <alignment vertical="top" wrapText="1"/>
    </xf>
    <xf numFmtId="0" fontId="27" fillId="3" borderId="4" xfId="0" applyFont="1" applyFill="1" applyBorder="1" applyAlignment="1">
      <alignment horizontal="left" vertical="top" wrapText="1"/>
    </xf>
    <xf numFmtId="0" fontId="27" fillId="3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 applyProtection="1">
      <protection locked="0"/>
    </xf>
    <xf numFmtId="0" fontId="28" fillId="4" borderId="2" xfId="0" applyFont="1" applyFill="1" applyBorder="1" applyAlignment="1">
      <alignment horizontal="left" vertical="top" wrapText="1"/>
    </xf>
    <xf numFmtId="0" fontId="29" fillId="4" borderId="2" xfId="0" applyFont="1" applyFill="1" applyBorder="1" applyAlignment="1">
      <alignment horizontal="left" vertical="top" wrapText="1"/>
    </xf>
    <xf numFmtId="165" fontId="30" fillId="0" borderId="0" xfId="0" applyNumberFormat="1" applyFont="1" applyFill="1" applyBorder="1" applyProtection="1"/>
    <xf numFmtId="165" fontId="31" fillId="2" borderId="0" xfId="0" applyNumberFormat="1" applyFont="1" applyFill="1" applyBorder="1" applyProtection="1">
      <protection locked="0"/>
    </xf>
    <xf numFmtId="0" fontId="32" fillId="0" borderId="0" xfId="0" applyFont="1"/>
    <xf numFmtId="0" fontId="33" fillId="0" borderId="0" xfId="0" applyFont="1" applyAlignment="1" applyProtection="1">
      <alignment horizontal="center"/>
      <protection locked="0"/>
    </xf>
    <xf numFmtId="0" fontId="33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right" wrapText="1"/>
    </xf>
    <xf numFmtId="165" fontId="4" fillId="0" borderId="0" xfId="0" applyNumberFormat="1" applyFont="1" applyFill="1" applyBorder="1"/>
    <xf numFmtId="165" fontId="15" fillId="0" borderId="0" xfId="0" applyNumberFormat="1" applyFont="1" applyFill="1" applyBorder="1"/>
    <xf numFmtId="0" fontId="36" fillId="0" borderId="0" xfId="0" applyFont="1" applyFill="1" applyBorder="1" applyAlignment="1">
      <alignment wrapText="1"/>
    </xf>
    <xf numFmtId="165" fontId="4" fillId="2" borderId="0" xfId="0" applyNumberFormat="1" applyFont="1" applyFill="1" applyBorder="1" applyProtection="1">
      <protection locked="0"/>
    </xf>
    <xf numFmtId="165" fontId="15" fillId="2" borderId="0" xfId="0" applyNumberFormat="1" applyFont="1" applyFill="1" applyBorder="1" applyProtection="1">
      <protection locked="0"/>
    </xf>
    <xf numFmtId="0" fontId="37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Protection="1"/>
    <xf numFmtId="3" fontId="20" fillId="0" borderId="0" xfId="0" applyNumberFormat="1" applyFont="1" applyFill="1" applyBorder="1" applyProtection="1"/>
    <xf numFmtId="0" fontId="1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21" fillId="2" borderId="0" xfId="0" applyNumberFormat="1" applyFont="1" applyFill="1" applyBorder="1" applyAlignment="1" applyProtection="1">
      <protection locked="0"/>
    </xf>
    <xf numFmtId="0" fontId="0" fillId="0" borderId="0" xfId="0" applyAlignment="1"/>
    <xf numFmtId="0" fontId="33" fillId="0" borderId="0" xfId="0" applyFont="1" applyAlignment="1" applyProtection="1">
      <alignment horizontal="center" wrapText="1"/>
      <protection locked="0"/>
    </xf>
    <xf numFmtId="0" fontId="3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>
      <alignment horizontal="left" vertical="center" wrapText="1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6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165" fontId="21" fillId="0" borderId="0" xfId="0" applyNumberFormat="1" applyFont="1" applyFill="1" applyBorder="1" applyAlignment="1" applyProtection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26"/>
  <sheetViews>
    <sheetView tabSelected="1" view="pageBreakPreview" zoomScaleNormal="100" zoomScaleSheetLayoutView="100" workbookViewId="0">
      <pane xSplit="1" ySplit="7" topLeftCell="B136" activePane="bottomRight" state="frozen"/>
      <selection pane="topRight" activeCell="B1" sqref="B1"/>
      <selection pane="bottomLeft" activeCell="A8" sqref="A8"/>
      <selection pane="bottomRight" activeCell="A125" sqref="A125:O163"/>
    </sheetView>
  </sheetViews>
  <sheetFormatPr defaultRowHeight="15"/>
  <cols>
    <col min="1" max="1" width="31.28515625" style="3" customWidth="1"/>
    <col min="2" max="2" width="8.85546875" style="3" customWidth="1"/>
    <col min="3" max="3" width="9.5703125" style="3" customWidth="1"/>
    <col min="4" max="4" width="6.85546875" style="3" customWidth="1"/>
    <col min="5" max="5" width="9.28515625" style="3" customWidth="1"/>
    <col min="6" max="6" width="9.140625" style="3" customWidth="1"/>
    <col min="7" max="7" width="6.28515625" style="3" customWidth="1"/>
    <col min="8" max="8" width="9.28515625" style="3" customWidth="1"/>
    <col min="9" max="9" width="6.85546875" style="3" customWidth="1"/>
    <col min="10" max="10" width="9.42578125" style="3" customWidth="1"/>
    <col min="11" max="11" width="6.42578125" style="3" customWidth="1"/>
    <col min="12" max="12" width="9.85546875" style="3" customWidth="1"/>
    <col min="13" max="13" width="7.140625" style="3" customWidth="1"/>
    <col min="14" max="14" width="9.42578125" style="3" customWidth="1"/>
    <col min="15" max="15" width="6" style="3" customWidth="1"/>
    <col min="16" max="16384" width="9.140625" style="3"/>
  </cols>
  <sheetData>
    <row r="1" spans="1:17">
      <c r="L1" s="3" t="s">
        <v>10</v>
      </c>
    </row>
    <row r="2" spans="1:17" ht="19.5" customHeight="1">
      <c r="A2" s="84" t="s">
        <v>57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7" ht="14.25" customHeight="1">
      <c r="A3" s="84" t="s">
        <v>110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7" ht="13.5" customHeight="1">
      <c r="A4" s="54"/>
      <c r="B4" s="54"/>
      <c r="C4" s="85" t="s">
        <v>59</v>
      </c>
      <c r="D4" s="85"/>
      <c r="E4" s="85"/>
      <c r="F4" s="85"/>
      <c r="G4" s="54"/>
      <c r="H4" s="54"/>
      <c r="I4" s="54"/>
      <c r="J4" s="54"/>
      <c r="K4" s="54"/>
      <c r="L4" s="54"/>
      <c r="M4" s="54"/>
      <c r="N4" s="54"/>
      <c r="O4" s="1"/>
      <c r="P4" s="1"/>
      <c r="Q4" s="1"/>
    </row>
    <row r="5" spans="1:17" ht="8.25" customHeight="1"/>
    <row r="6" spans="1:17" ht="36" customHeight="1">
      <c r="A6" s="88" t="s">
        <v>7</v>
      </c>
      <c r="B6" s="80" t="s">
        <v>91</v>
      </c>
      <c r="C6" s="89" t="s">
        <v>99</v>
      </c>
      <c r="D6" s="90"/>
      <c r="E6" s="80" t="s">
        <v>100</v>
      </c>
      <c r="F6" s="86" t="s">
        <v>101</v>
      </c>
      <c r="G6" s="87"/>
      <c r="H6" s="86" t="s">
        <v>102</v>
      </c>
      <c r="I6" s="87"/>
      <c r="J6" s="86" t="s">
        <v>65</v>
      </c>
      <c r="K6" s="87"/>
      <c r="L6" s="86" t="s">
        <v>92</v>
      </c>
      <c r="M6" s="87"/>
      <c r="N6" s="86" t="s">
        <v>103</v>
      </c>
      <c r="O6" s="87"/>
    </row>
    <row r="7" spans="1:17" ht="78.75">
      <c r="A7" s="88"/>
      <c r="B7" s="15" t="s">
        <v>14</v>
      </c>
      <c r="C7" s="5" t="s">
        <v>14</v>
      </c>
      <c r="D7" s="5" t="s">
        <v>13</v>
      </c>
      <c r="E7" s="5" t="s">
        <v>14</v>
      </c>
      <c r="F7" s="5" t="s">
        <v>14</v>
      </c>
      <c r="G7" s="5" t="s">
        <v>13</v>
      </c>
      <c r="H7" s="5" t="s">
        <v>14</v>
      </c>
      <c r="I7" s="5" t="s">
        <v>13</v>
      </c>
      <c r="J7" s="5" t="s">
        <v>14</v>
      </c>
      <c r="K7" s="5" t="s">
        <v>13</v>
      </c>
      <c r="L7" s="5" t="s">
        <v>14</v>
      </c>
      <c r="M7" s="5" t="s">
        <v>13</v>
      </c>
      <c r="N7" s="5" t="s">
        <v>14</v>
      </c>
      <c r="O7" s="5" t="s">
        <v>13</v>
      </c>
    </row>
    <row r="8" spans="1:17" ht="15.75" customHeight="1">
      <c r="A8" s="52" t="s">
        <v>54</v>
      </c>
      <c r="B8" s="40">
        <f>SUM(B140:B164)</f>
        <v>763200.8</v>
      </c>
      <c r="C8" s="40">
        <f>SUM(C140:C164)</f>
        <v>821967.3</v>
      </c>
      <c r="D8" s="40">
        <f>ROUND(C8/B8*100,1)</f>
        <v>107.7</v>
      </c>
      <c r="E8" s="40">
        <f>SUM(E140:E164)</f>
        <v>169523.30000000002</v>
      </c>
      <c r="F8" s="40">
        <f>SUM(F140:F164)</f>
        <v>163529.69999999995</v>
      </c>
      <c r="G8" s="40">
        <f>ROUND(F8/E8*100,1)</f>
        <v>96.5</v>
      </c>
      <c r="H8" s="40">
        <f>SUM(H140:H164)</f>
        <v>855891.87</v>
      </c>
      <c r="I8" s="40">
        <f>ROUND(H8/C8*100,1)</f>
        <v>104.1</v>
      </c>
      <c r="J8" s="40">
        <f>SUM(J140:J164)</f>
        <v>907921.00000000012</v>
      </c>
      <c r="K8" s="40">
        <f>ROUND(J8/H8*100,1)</f>
        <v>106.1</v>
      </c>
      <c r="L8" s="40">
        <f>SUM(L140:L164)</f>
        <v>970927.00000000012</v>
      </c>
      <c r="M8" s="40">
        <f>ROUND(L8/J8*100,1)</f>
        <v>106.9</v>
      </c>
      <c r="N8" s="83">
        <f>SUM(N140:N164)</f>
        <v>1049023</v>
      </c>
      <c r="O8" s="40">
        <f>ROUND(N8/L8*100,1)</f>
        <v>108</v>
      </c>
    </row>
    <row r="9" spans="1:17" s="21" customFormat="1" ht="14.25" customHeight="1">
      <c r="A9" s="7" t="s">
        <v>16</v>
      </c>
      <c r="B9" s="23">
        <f>B8-B10</f>
        <v>0</v>
      </c>
      <c r="C9" s="23">
        <f>C8-C10</f>
        <v>0</v>
      </c>
      <c r="D9" s="23">
        <f>D8-D10</f>
        <v>0</v>
      </c>
      <c r="E9" s="23">
        <f>E8-E10</f>
        <v>0</v>
      </c>
      <c r="F9" s="23">
        <f t="shared" ref="F9:O9" si="0">F8-F10</f>
        <v>0</v>
      </c>
      <c r="G9" s="23">
        <f t="shared" si="0"/>
        <v>0</v>
      </c>
      <c r="H9" s="23">
        <f t="shared" si="0"/>
        <v>-3.0000000027939677E-2</v>
      </c>
      <c r="I9" s="23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</row>
    <row r="10" spans="1:17" s="21" customFormat="1" ht="11.25" customHeight="1">
      <c r="A10" s="7" t="s">
        <v>17</v>
      </c>
      <c r="B10" s="23">
        <f>ROUND(SUM(B16+B20+B23)+SUM(B94+B97+B100+B104+B108+B112+B116)+B125,1)</f>
        <v>763200.8</v>
      </c>
      <c r="C10" s="23">
        <f>ROUND(SUM(C16+C20+C23)+SUM(C94+C97+C100+C104+C108+C112+C116)+C125,1)</f>
        <v>821967.3</v>
      </c>
      <c r="D10" s="23">
        <f>ROUND(C10/B10*100,1)</f>
        <v>107.7</v>
      </c>
      <c r="E10" s="23">
        <f t="shared" ref="E10:F10" si="1">ROUND(SUM(E16+E20+E23)+SUM(E94+E97+E100+E104+E108+E112+E116)+E125,1)</f>
        <v>169523.3</v>
      </c>
      <c r="F10" s="23">
        <f t="shared" si="1"/>
        <v>163529.70000000001</v>
      </c>
      <c r="G10" s="23">
        <f>ROUND(F10/E10*100,1)</f>
        <v>96.5</v>
      </c>
      <c r="H10" s="23">
        <f>ROUND(SUM(H16+H20+H23)+SUM(H94+H97+H100+H104+H108+H112+H116)+H125,1)</f>
        <v>855891.9</v>
      </c>
      <c r="I10" s="23">
        <f>ROUND(H10/C10*100,1)</f>
        <v>104.1</v>
      </c>
      <c r="J10" s="20">
        <f>ROUND(SUM(J16+J20+J23)+SUM(J94+J97+J100+J104+J108+J112+J116)+J125,1)</f>
        <v>907921</v>
      </c>
      <c r="K10" s="20">
        <f>ROUND(J10/H10*100,1)</f>
        <v>106.1</v>
      </c>
      <c r="L10" s="20">
        <f>ROUND(SUM(L16+L20+L23)+SUM(L94+L97+L100+L104+L108+L112+L116)+L125,1)</f>
        <v>970927</v>
      </c>
      <c r="M10" s="20">
        <f>ROUND(L10/J10*100,1)</f>
        <v>106.9</v>
      </c>
      <c r="N10" s="20">
        <f>ROUND(SUM(N16+N20+N23)+SUM(N94+N97+N100+N104+N108+N112+N116)+N125,1)</f>
        <v>1049023</v>
      </c>
      <c r="O10" s="20">
        <f>ROUND(N10/L10*100,1)</f>
        <v>108</v>
      </c>
    </row>
    <row r="11" spans="1:17" s="21" customFormat="1" ht="13.5" customHeight="1">
      <c r="A11" s="7" t="s">
        <v>18</v>
      </c>
      <c r="B11" s="23">
        <f>B8-B12</f>
        <v>0</v>
      </c>
      <c r="C11" s="23">
        <f>C8-C12</f>
        <v>0</v>
      </c>
      <c r="D11" s="23">
        <f>D8-D12</f>
        <v>0</v>
      </c>
      <c r="E11" s="23">
        <f>E8-E12</f>
        <v>0</v>
      </c>
      <c r="F11" s="23">
        <f>F8-F12</f>
        <v>0</v>
      </c>
      <c r="G11" s="23">
        <f t="shared" ref="G11:O11" si="2">G8-G12</f>
        <v>0</v>
      </c>
      <c r="H11" s="23">
        <f t="shared" si="2"/>
        <v>-3.0000000027939677E-2</v>
      </c>
      <c r="I11" s="23">
        <f t="shared" si="2"/>
        <v>0</v>
      </c>
      <c r="J11" s="20">
        <f t="shared" si="2"/>
        <v>0</v>
      </c>
      <c r="K11" s="20">
        <f t="shared" si="2"/>
        <v>0</v>
      </c>
      <c r="L11" s="20">
        <f>L8-L12</f>
        <v>0</v>
      </c>
      <c r="M11" s="20">
        <f t="shared" si="2"/>
        <v>0</v>
      </c>
      <c r="N11" s="20">
        <f t="shared" si="2"/>
        <v>0</v>
      </c>
      <c r="O11" s="20">
        <f t="shared" si="2"/>
        <v>0</v>
      </c>
    </row>
    <row r="12" spans="1:17" s="21" customFormat="1" ht="12.75" customHeight="1">
      <c r="A12" s="7" t="s">
        <v>17</v>
      </c>
      <c r="B12" s="23">
        <f>ROUND(SUM(B140:B164),1)</f>
        <v>763200.8</v>
      </c>
      <c r="C12" s="23">
        <f>ROUND(SUM(C140:C164),1)</f>
        <v>821967.3</v>
      </c>
      <c r="D12" s="23">
        <f>ROUND(C12/B12*100,1)</f>
        <v>107.7</v>
      </c>
      <c r="E12" s="23">
        <f>ROUND(SUM(E140:E164),1)</f>
        <v>169523.3</v>
      </c>
      <c r="F12" s="23">
        <f>ROUND(SUM(F140:F164),1)</f>
        <v>163529.70000000001</v>
      </c>
      <c r="G12" s="23">
        <f>ROUND(F12/E12*100,1)</f>
        <v>96.5</v>
      </c>
      <c r="H12" s="23">
        <f>ROUND(SUM(H140:H164),1)</f>
        <v>855891.9</v>
      </c>
      <c r="I12" s="23">
        <f>ROUND(H12/C12*100,1)</f>
        <v>104.1</v>
      </c>
      <c r="J12" s="20">
        <f>ROUND(SUM(J140:J164),1)</f>
        <v>907921</v>
      </c>
      <c r="K12" s="20">
        <f>ROUND(J12/H12*100,1)</f>
        <v>106.1</v>
      </c>
      <c r="L12" s="20">
        <f>ROUND(SUM(L140:L164),1)</f>
        <v>970927</v>
      </c>
      <c r="M12" s="20">
        <f>ROUND(L12/J12*100,1)</f>
        <v>106.9</v>
      </c>
      <c r="N12" s="20">
        <f>ROUND(SUM(N140:N164),1)</f>
        <v>1049023</v>
      </c>
      <c r="O12" s="20">
        <f>ROUND(N12/L12*100,1)</f>
        <v>108</v>
      </c>
    </row>
    <row r="13" spans="1:17" s="21" customFormat="1" ht="11.25" customHeight="1">
      <c r="A13" s="7" t="s">
        <v>19</v>
      </c>
      <c r="B13" s="23">
        <f t="shared" ref="B13:O13" si="3">B125-B14</f>
        <v>0</v>
      </c>
      <c r="C13" s="23">
        <f t="shared" si="3"/>
        <v>0</v>
      </c>
      <c r="D13" s="23">
        <f t="shared" si="3"/>
        <v>0</v>
      </c>
      <c r="E13" s="23">
        <f t="shared" si="3"/>
        <v>0</v>
      </c>
      <c r="F13" s="23">
        <f t="shared" si="3"/>
        <v>0</v>
      </c>
      <c r="G13" s="23">
        <f t="shared" si="3"/>
        <v>0</v>
      </c>
      <c r="H13" s="23">
        <f t="shared" si="3"/>
        <v>0</v>
      </c>
      <c r="I13" s="23">
        <f t="shared" si="3"/>
        <v>0</v>
      </c>
      <c r="J13" s="20">
        <f t="shared" si="3"/>
        <v>0</v>
      </c>
      <c r="K13" s="20">
        <f t="shared" si="3"/>
        <v>0</v>
      </c>
      <c r="L13" s="20">
        <f t="shared" si="3"/>
        <v>0</v>
      </c>
      <c r="M13" s="20">
        <f t="shared" si="3"/>
        <v>0</v>
      </c>
      <c r="N13" s="20">
        <f t="shared" si="3"/>
        <v>0</v>
      </c>
      <c r="O13" s="20">
        <f t="shared" si="3"/>
        <v>0</v>
      </c>
    </row>
    <row r="14" spans="1:17" s="21" customFormat="1" ht="12.75" customHeight="1">
      <c r="A14" s="7" t="s">
        <v>17</v>
      </c>
      <c r="B14" s="23">
        <f>ROUND(SUM(B127+B130+B133),1)</f>
        <v>269976.09999999998</v>
      </c>
      <c r="C14" s="23">
        <f>ROUND(SUM(C127+C130+C133),1)</f>
        <v>228882</v>
      </c>
      <c r="D14" s="23">
        <f>ROUND(C14/B14*100,1)</f>
        <v>84.8</v>
      </c>
      <c r="E14" s="23">
        <f t="shared" ref="E14:F14" si="4">ROUND(SUM(E127+E130+E133),1)</f>
        <v>60424.9</v>
      </c>
      <c r="F14" s="23">
        <f t="shared" si="4"/>
        <v>59550.2</v>
      </c>
      <c r="G14" s="23">
        <f>ROUND(F14/E14*100,1)</f>
        <v>98.6</v>
      </c>
      <c r="H14" s="23">
        <f>ROUND(SUM(H127+H130+H133),1)</f>
        <v>240962.4</v>
      </c>
      <c r="I14" s="23">
        <f>ROUND(H14/C14*100,1)</f>
        <v>105.3</v>
      </c>
      <c r="J14" s="20">
        <f>ROUND(SUM(J127+J130+J133),1)</f>
        <v>257544</v>
      </c>
      <c r="K14" s="20">
        <f>ROUND(J14/H14*100,1)</f>
        <v>106.9</v>
      </c>
      <c r="L14" s="20">
        <f>ROUND(SUM(L127+L130+L133),1)</f>
        <v>276827</v>
      </c>
      <c r="M14" s="20">
        <f>ROUND(L14/J14*100,1)</f>
        <v>107.5</v>
      </c>
      <c r="N14" s="20">
        <f>ROUND(SUM(N127+N130+N133),1)</f>
        <v>299534</v>
      </c>
      <c r="O14" s="20">
        <f>ROUND(N14/L14*100,1)</f>
        <v>108.2</v>
      </c>
    </row>
    <row r="15" spans="1:17" ht="24.95" customHeight="1">
      <c r="A15" s="53" t="s">
        <v>56</v>
      </c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</row>
    <row r="16" spans="1:17" ht="24.95" customHeight="1">
      <c r="A16" s="32" t="s">
        <v>15</v>
      </c>
      <c r="B16" s="31">
        <f>SUM(B17:B19)</f>
        <v>156945</v>
      </c>
      <c r="C16" s="31">
        <f>SUM(C17:C19)</f>
        <v>187873</v>
      </c>
      <c r="D16" s="33">
        <f>ROUND(C16/B16*100,1)</f>
        <v>119.7</v>
      </c>
      <c r="E16" s="31">
        <f t="shared" ref="E16:N16" si="5">SUM(E17:E19)</f>
        <v>28366</v>
      </c>
      <c r="F16" s="31">
        <f t="shared" si="5"/>
        <v>30674</v>
      </c>
      <c r="G16" s="33">
        <f>ROUND(F16/E16*100,1)</f>
        <v>108.1</v>
      </c>
      <c r="H16" s="31">
        <f t="shared" si="5"/>
        <v>192617</v>
      </c>
      <c r="I16" s="33">
        <f>ROUND(H16/C16*100,1)</f>
        <v>102.5</v>
      </c>
      <c r="J16" s="31">
        <f t="shared" si="5"/>
        <v>202557</v>
      </c>
      <c r="K16" s="33">
        <f>ROUND(J16/H16*100,1)</f>
        <v>105.2</v>
      </c>
      <c r="L16" s="31">
        <f t="shared" si="5"/>
        <v>215631</v>
      </c>
      <c r="M16" s="33">
        <f>ROUND(L16/J16*100,1)</f>
        <v>106.5</v>
      </c>
      <c r="N16" s="31">
        <f t="shared" si="5"/>
        <v>233434</v>
      </c>
      <c r="O16" s="33">
        <f>ROUND(N16/L16*100,1)</f>
        <v>108.3</v>
      </c>
    </row>
    <row r="17" spans="1:15" s="21" customFormat="1" ht="30" customHeight="1">
      <c r="A17" s="17" t="s">
        <v>89</v>
      </c>
      <c r="B17" s="19">
        <v>32190</v>
      </c>
      <c r="C17" s="19">
        <v>36699</v>
      </c>
      <c r="D17" s="20">
        <f t="shared" ref="D17:D19" si="6">ROUND(C17/B17*100,1)</f>
        <v>114</v>
      </c>
      <c r="E17" s="19">
        <v>4322.5</v>
      </c>
      <c r="F17" s="19">
        <v>5845.5</v>
      </c>
      <c r="G17" s="20">
        <f t="shared" ref="G17:G19" si="7">ROUND(F17/E17*100,1)</f>
        <v>135.19999999999999</v>
      </c>
      <c r="H17" s="19">
        <v>37800</v>
      </c>
      <c r="I17" s="20">
        <f t="shared" ref="I17:I19" si="8">ROUND(H17/C17*100,1)</f>
        <v>103</v>
      </c>
      <c r="J17" s="19">
        <v>40446</v>
      </c>
      <c r="K17" s="20">
        <f t="shared" ref="K17:K19" si="9">ROUND(J17/H17*100,1)</f>
        <v>107</v>
      </c>
      <c r="L17" s="19">
        <v>43681</v>
      </c>
      <c r="M17" s="20">
        <f t="shared" ref="M17:M19" si="10">ROUND(L17/J17*100,1)</f>
        <v>108</v>
      </c>
      <c r="N17" s="19">
        <v>47613</v>
      </c>
      <c r="O17" s="20">
        <f t="shared" ref="O17:O19" si="11">ROUND(N17/L17*100,1)</f>
        <v>109</v>
      </c>
    </row>
    <row r="18" spans="1:15" s="21" customFormat="1" ht="28.5" customHeight="1">
      <c r="A18" s="17" t="s">
        <v>90</v>
      </c>
      <c r="B18" s="62">
        <v>25838</v>
      </c>
      <c r="C18" s="62">
        <v>29342</v>
      </c>
      <c r="D18" s="20">
        <f t="shared" si="6"/>
        <v>113.6</v>
      </c>
      <c r="E18" s="19">
        <v>5147</v>
      </c>
      <c r="F18" s="19">
        <v>4481</v>
      </c>
      <c r="G18" s="20">
        <f t="shared" si="7"/>
        <v>87.1</v>
      </c>
      <c r="H18" s="19">
        <v>29928.799999999999</v>
      </c>
      <c r="I18" s="20">
        <f t="shared" si="8"/>
        <v>102</v>
      </c>
      <c r="J18" s="19">
        <v>31425</v>
      </c>
      <c r="K18" s="20">
        <f t="shared" si="9"/>
        <v>105</v>
      </c>
      <c r="L18" s="19">
        <v>33310</v>
      </c>
      <c r="M18" s="20">
        <f t="shared" si="10"/>
        <v>106</v>
      </c>
      <c r="N18" s="19">
        <v>35643</v>
      </c>
      <c r="O18" s="20">
        <f t="shared" si="11"/>
        <v>107</v>
      </c>
    </row>
    <row r="19" spans="1:15" s="21" customFormat="1" ht="15" customHeight="1">
      <c r="A19" s="17" t="s">
        <v>9</v>
      </c>
      <c r="B19" s="19">
        <v>98917</v>
      </c>
      <c r="C19" s="19">
        <v>121832</v>
      </c>
      <c r="D19" s="20">
        <f t="shared" si="6"/>
        <v>123.2</v>
      </c>
      <c r="E19" s="19">
        <v>18896.5</v>
      </c>
      <c r="F19" s="19">
        <v>20347.5</v>
      </c>
      <c r="G19" s="20">
        <f t="shared" si="7"/>
        <v>107.7</v>
      </c>
      <c r="H19" s="19">
        <v>124888.2</v>
      </c>
      <c r="I19" s="20">
        <f t="shared" si="8"/>
        <v>102.5</v>
      </c>
      <c r="J19" s="19">
        <v>130686</v>
      </c>
      <c r="K19" s="20">
        <f t="shared" si="9"/>
        <v>104.6</v>
      </c>
      <c r="L19" s="19">
        <v>138640</v>
      </c>
      <c r="M19" s="20">
        <f t="shared" si="10"/>
        <v>106.1</v>
      </c>
      <c r="N19" s="19">
        <v>150178</v>
      </c>
      <c r="O19" s="20">
        <f t="shared" si="11"/>
        <v>108.3</v>
      </c>
    </row>
    <row r="20" spans="1:15" ht="15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 t="shared" ref="E20:F20" si="12">SUM(E21:E22)</f>
        <v>0</v>
      </c>
      <c r="F20" s="31">
        <f t="shared" si="12"/>
        <v>0</v>
      </c>
      <c r="G20" s="33" t="e">
        <f>ROUND(F20/E20*100,1)</f>
        <v>#DIV/0!</v>
      </c>
      <c r="H20" s="31">
        <f>SUM(H21:H22)</f>
        <v>0</v>
      </c>
      <c r="I20" s="33" t="e">
        <f>ROUND(H20/C20*100,1)</f>
        <v>#DIV/0!</v>
      </c>
      <c r="J20" s="31">
        <f>SUM(J21:J22)</f>
        <v>0</v>
      </c>
      <c r="K20" s="33" t="e">
        <f>ROUND(J20/H20*100,1)</f>
        <v>#DIV/0!</v>
      </c>
      <c r="L20" s="31">
        <f>SUM(L21:L22)</f>
        <v>0</v>
      </c>
      <c r="M20" s="33" t="e">
        <f>ROUND(L20/J20*100,1)</f>
        <v>#DIV/0!</v>
      </c>
      <c r="N20" s="31">
        <f>SUM(N21:N22)</f>
        <v>0</v>
      </c>
      <c r="O20" s="33" t="e">
        <f>ROUND(N20/L20*100,1)</f>
        <v>#DIV/0!</v>
      </c>
    </row>
    <row r="21" spans="1:15" s="21" customFormat="1" ht="15" hidden="1" customHeight="1">
      <c r="A21" s="17"/>
      <c r="B21" s="18"/>
      <c r="C21" s="19"/>
      <c r="D21" s="20" t="e">
        <f t="shared" ref="D21:D22" si="13">ROUND(C21/B21*100,1)</f>
        <v>#DIV/0!</v>
      </c>
      <c r="E21" s="18"/>
      <c r="F21" s="19"/>
      <c r="G21" s="20" t="e">
        <f t="shared" ref="G21:G22" si="14">ROUND(F21/E21*100,1)</f>
        <v>#DIV/0!</v>
      </c>
      <c r="H21" s="19"/>
      <c r="I21" s="20" t="e">
        <f t="shared" ref="I21:I22" si="15">ROUND(H21/C21*100,1)</f>
        <v>#DIV/0!</v>
      </c>
      <c r="J21" s="19"/>
      <c r="K21" s="20" t="e">
        <f t="shared" ref="K21:K22" si="16">ROUND(J21/H21*100,1)</f>
        <v>#DIV/0!</v>
      </c>
      <c r="L21" s="19"/>
      <c r="M21" s="20" t="e">
        <f t="shared" ref="M21:M22" si="17">ROUND(L21/J21*100,1)</f>
        <v>#DIV/0!</v>
      </c>
      <c r="N21" s="19"/>
      <c r="O21" s="20" t="e">
        <f t="shared" ref="O21:O22" si="18">ROUND(N21/L21*100,1)</f>
        <v>#DIV/0!</v>
      </c>
    </row>
    <row r="22" spans="1:15" s="21" customFormat="1" ht="15" hidden="1" customHeight="1">
      <c r="A22" s="17"/>
      <c r="B22" s="18"/>
      <c r="C22" s="19"/>
      <c r="D22" s="20" t="e">
        <f t="shared" si="13"/>
        <v>#DIV/0!</v>
      </c>
      <c r="E22" s="18"/>
      <c r="F22" s="19"/>
      <c r="G22" s="20" t="e">
        <f t="shared" si="14"/>
        <v>#DIV/0!</v>
      </c>
      <c r="H22" s="19"/>
      <c r="I22" s="20" t="e">
        <f t="shared" si="15"/>
        <v>#DIV/0!</v>
      </c>
      <c r="J22" s="19"/>
      <c r="K22" s="20" t="e">
        <f t="shared" si="16"/>
        <v>#DIV/0!</v>
      </c>
      <c r="L22" s="19"/>
      <c r="M22" s="20" t="e">
        <f t="shared" si="17"/>
        <v>#DIV/0!</v>
      </c>
      <c r="N22" s="19"/>
      <c r="O22" s="20" t="e">
        <f t="shared" si="18"/>
        <v>#DIV/0!</v>
      </c>
    </row>
    <row r="23" spans="1:15" ht="16.5" customHeight="1">
      <c r="A23" s="32" t="s">
        <v>1</v>
      </c>
      <c r="B23" s="34">
        <f>B25+B28+B31+B34+B37+B40+B43+B46+B49+B52+B55+B58+B61+B64+B67+B70+B73+B76+B79+B82+B85+B88+J87+B91</f>
        <v>76927.100000000006</v>
      </c>
      <c r="C23" s="34">
        <f>C25+C28+C31+C34+C37+C40+C43+C46+C49+C52+C55+C58+C61+C64+C67+C70+C73+C76+C79+C82+C85+C88+C91</f>
        <v>92430.399999999994</v>
      </c>
      <c r="D23" s="33">
        <f>ROUND(C23/B23*100,1)</f>
        <v>120.2</v>
      </c>
      <c r="E23" s="34">
        <f t="shared" ref="E23:F23" si="19">E25+E28+E31+E34+E37+E40+E43+E46+E49+E52+E55+E58+E61+E64+E67+E70+E73+E76+E79+E82+E85+E88+E91</f>
        <v>19722.3</v>
      </c>
      <c r="F23" s="34">
        <f t="shared" si="19"/>
        <v>21903.599999999999</v>
      </c>
      <c r="G23" s="33">
        <f>ROUND(F23/E23*100,1)</f>
        <v>111.1</v>
      </c>
      <c r="H23" s="35">
        <f>H25+H28+H31+H34+H37+H40+H43+H46+H49+H52+H55+H58+H61+H64+H67+H70+H73+H76+H79+H82+H85+H88+H91</f>
        <v>97889.599999999991</v>
      </c>
      <c r="I23" s="33">
        <f>ROUND(H23/C23*100,1)</f>
        <v>105.9</v>
      </c>
      <c r="J23" s="35">
        <f>J25+J28+J31+J34+J37+J40+J43+J46+J49+J52+J55+J58+J61+J64+J67+J70+J73+J76+J79+J82+J85+J88+J91</f>
        <v>105663</v>
      </c>
      <c r="K23" s="33">
        <f>ROUND(J23/H23*100,1)</f>
        <v>107.9</v>
      </c>
      <c r="L23" s="35">
        <f>L25+L28+L31+L34+L37+L40+L43+L46+L49+L52+L55+L58+L61+L64+L67+L70+L73+L76+L79+L82+L85+L88+L91</f>
        <v>114086</v>
      </c>
      <c r="M23" s="33">
        <f>ROUND(L23/J23*100,1)</f>
        <v>108</v>
      </c>
      <c r="N23" s="34">
        <f>N25+N28+N31+N34+N37+N40+N43+N46+N49+N52+N55+N58+N61+N64+N67+N70+N73+N76+N79+N82+N85+N88+N91</f>
        <v>124337</v>
      </c>
      <c r="O23" s="33">
        <f>ROUND(N23/L23*100,1)</f>
        <v>109</v>
      </c>
    </row>
    <row r="24" spans="1:15" ht="15.75" customHeight="1">
      <c r="A24" s="12" t="s">
        <v>2</v>
      </c>
      <c r="B24" s="13"/>
      <c r="C24" s="14"/>
      <c r="D24" s="8"/>
      <c r="E24" s="13"/>
      <c r="F24" s="14"/>
      <c r="G24" s="8"/>
      <c r="H24" s="14"/>
      <c r="I24" s="8"/>
      <c r="J24" s="14"/>
      <c r="K24" s="8"/>
      <c r="L24" s="14"/>
      <c r="M24" s="8"/>
      <c r="N24" s="14"/>
      <c r="O24" s="8"/>
    </row>
    <row r="25" spans="1:15" ht="18" customHeight="1">
      <c r="A25" s="26" t="s">
        <v>20</v>
      </c>
      <c r="B25" s="27">
        <f>SUM(B26:B27)</f>
        <v>72990.7</v>
      </c>
      <c r="C25" s="27">
        <f>SUM(C26:C27)</f>
        <v>90986.2</v>
      </c>
      <c r="D25" s="28">
        <f>ROUND(C25/B25*100,1)</f>
        <v>124.7</v>
      </c>
      <c r="E25" s="29">
        <f t="shared" ref="E25:F25" si="20">SUM(E26:E27)</f>
        <v>18709.7</v>
      </c>
      <c r="F25" s="30">
        <f t="shared" si="20"/>
        <v>21535.599999999999</v>
      </c>
      <c r="G25" s="28">
        <f>ROUND(F25/E25*100,1)</f>
        <v>115.1</v>
      </c>
      <c r="H25" s="30">
        <f>SUM(H26:H27)</f>
        <v>96445.4</v>
      </c>
      <c r="I25" s="28">
        <f>ROUND(H25/C25*100,1)</f>
        <v>106</v>
      </c>
      <c r="J25" s="30">
        <f>SUM(J26:J27)</f>
        <v>104161</v>
      </c>
      <c r="K25" s="28">
        <f>ROUND(J25/H25*100,1)</f>
        <v>108</v>
      </c>
      <c r="L25" s="30">
        <f>SUM(L26:L27)</f>
        <v>112494</v>
      </c>
      <c r="M25" s="28">
        <f>ROUND(L25/J25*100,1)</f>
        <v>108</v>
      </c>
      <c r="N25" s="30">
        <f>SUM(N26:N27)</f>
        <v>122618</v>
      </c>
      <c r="O25" s="28">
        <f>ROUND(N25/L25*100,1)</f>
        <v>109</v>
      </c>
    </row>
    <row r="26" spans="1:15" s="21" customFormat="1" ht="15" customHeight="1">
      <c r="A26" s="17" t="s">
        <v>76</v>
      </c>
      <c r="B26" s="19">
        <v>72990.7</v>
      </c>
      <c r="C26" s="19">
        <v>90986.2</v>
      </c>
      <c r="D26" s="20">
        <f t="shared" ref="D26:D89" si="21">ROUND(C26/B26*100,1)</f>
        <v>124.7</v>
      </c>
      <c r="E26" s="19">
        <v>18709.7</v>
      </c>
      <c r="F26" s="19">
        <v>21535.599999999999</v>
      </c>
      <c r="G26" s="20">
        <f t="shared" ref="G26:G27" si="22">ROUND(F26/E26*100,1)</f>
        <v>115.1</v>
      </c>
      <c r="H26" s="19">
        <v>96445.4</v>
      </c>
      <c r="I26" s="20">
        <f t="shared" ref="I26:I27" si="23">ROUND(H26/C26*100,1)</f>
        <v>106</v>
      </c>
      <c r="J26" s="19">
        <v>104161</v>
      </c>
      <c r="K26" s="20">
        <f t="shared" ref="K26:K27" si="24">ROUND(J26/H26*100,1)</f>
        <v>108</v>
      </c>
      <c r="L26" s="19">
        <v>112494</v>
      </c>
      <c r="M26" s="20">
        <f t="shared" ref="M26:M27" si="25">ROUND(L26/J26*100,1)</f>
        <v>108</v>
      </c>
      <c r="N26" s="19">
        <v>122618</v>
      </c>
      <c r="O26" s="20">
        <f t="shared" ref="O26:O27" si="26">ROUND(N26/L26*100,1)</f>
        <v>109</v>
      </c>
    </row>
    <row r="27" spans="1:15" s="21" customFormat="1" ht="15" customHeight="1">
      <c r="A27" s="17" t="s">
        <v>9</v>
      </c>
      <c r="B27" s="18"/>
      <c r="C27" s="19"/>
      <c r="D27" s="20" t="e">
        <f t="shared" si="21"/>
        <v>#DIV/0!</v>
      </c>
      <c r="E27" s="18"/>
      <c r="F27" s="19"/>
      <c r="G27" s="20" t="e">
        <f t="shared" si="22"/>
        <v>#DIV/0!</v>
      </c>
      <c r="H27" s="19"/>
      <c r="I27" s="20" t="e">
        <f t="shared" si="23"/>
        <v>#DIV/0!</v>
      </c>
      <c r="J27" s="19"/>
      <c r="K27" s="20" t="e">
        <f t="shared" si="24"/>
        <v>#DIV/0!</v>
      </c>
      <c r="L27" s="19"/>
      <c r="M27" s="20" t="e">
        <f t="shared" si="25"/>
        <v>#DIV/0!</v>
      </c>
      <c r="N27" s="19"/>
      <c r="O27" s="20" t="e">
        <f t="shared" si="26"/>
        <v>#DIV/0!</v>
      </c>
    </row>
    <row r="28" spans="1:15" ht="15.75" hidden="1" customHeight="1">
      <c r="A28" s="26" t="s">
        <v>21</v>
      </c>
      <c r="B28" s="27">
        <f>SUM(B29:B30)</f>
        <v>0</v>
      </c>
      <c r="C28" s="30">
        <f>SUM(C29:C30)</f>
        <v>0</v>
      </c>
      <c r="D28" s="28" t="e">
        <f t="shared" si="21"/>
        <v>#DIV/0!</v>
      </c>
      <c r="E28" s="29">
        <f t="shared" ref="E28:F28" si="27">SUM(E29:E30)</f>
        <v>0</v>
      </c>
      <c r="F28" s="30">
        <f t="shared" si="27"/>
        <v>0</v>
      </c>
      <c r="G28" s="28" t="e">
        <f>ROUND(F28/E28*100,1)</f>
        <v>#DIV/0!</v>
      </c>
      <c r="H28" s="30">
        <f>SUM(H29:H30)</f>
        <v>0</v>
      </c>
      <c r="I28" s="28" t="e">
        <f>ROUND(H28/C28*100,1)</f>
        <v>#DIV/0!</v>
      </c>
      <c r="J28" s="30">
        <f>SUM(J29:J30)</f>
        <v>0</v>
      </c>
      <c r="K28" s="28" t="e">
        <f>ROUND(J28/H28*100,1)</f>
        <v>#DIV/0!</v>
      </c>
      <c r="L28" s="30">
        <f>SUM(L29:L30)</f>
        <v>0</v>
      </c>
      <c r="M28" s="28" t="e">
        <f>ROUND(L28/J28*100,1)</f>
        <v>#DIV/0!</v>
      </c>
      <c r="N28" s="30">
        <f>SUM(N29:N30)</f>
        <v>0</v>
      </c>
      <c r="O28" s="28" t="e">
        <f>ROUND(N28/L28*100,1)</f>
        <v>#DIV/0!</v>
      </c>
    </row>
    <row r="29" spans="1:15" s="21" customFormat="1" ht="15" hidden="1" customHeight="1">
      <c r="A29" s="17" t="s">
        <v>55</v>
      </c>
      <c r="B29" s="18"/>
      <c r="C29" s="19"/>
      <c r="D29" s="20" t="e">
        <f t="shared" si="21"/>
        <v>#DIV/0!</v>
      </c>
      <c r="E29" s="18"/>
      <c r="F29" s="19"/>
      <c r="G29" s="20" t="e">
        <f t="shared" ref="G29:G30" si="28">ROUND(F29/E29*100,1)</f>
        <v>#DIV/0!</v>
      </c>
      <c r="H29" s="19"/>
      <c r="I29" s="20" t="e">
        <f t="shared" ref="I29:I30" si="29">ROUND(H29/C29*100,1)</f>
        <v>#DIV/0!</v>
      </c>
      <c r="J29" s="19"/>
      <c r="K29" s="20" t="e">
        <f t="shared" ref="K29:K30" si="30">ROUND(J29/H29*100,1)</f>
        <v>#DIV/0!</v>
      </c>
      <c r="L29" s="19"/>
      <c r="M29" s="20" t="e">
        <f t="shared" ref="M29:M30" si="31">ROUND(L29/J29*100,1)</f>
        <v>#DIV/0!</v>
      </c>
      <c r="N29" s="19"/>
      <c r="O29" s="20" t="e">
        <f t="shared" ref="O29:O30" si="32">ROUND(N29/L29*100,1)</f>
        <v>#DIV/0!</v>
      </c>
    </row>
    <row r="30" spans="1:15" s="21" customFormat="1" ht="15" hidden="1" customHeight="1">
      <c r="A30" s="17" t="s">
        <v>55</v>
      </c>
      <c r="B30" s="18"/>
      <c r="C30" s="19"/>
      <c r="D30" s="20" t="e">
        <f t="shared" si="21"/>
        <v>#DIV/0!</v>
      </c>
      <c r="E30" s="18"/>
      <c r="F30" s="19"/>
      <c r="G30" s="20" t="e">
        <f t="shared" si="28"/>
        <v>#DIV/0!</v>
      </c>
      <c r="H30" s="19"/>
      <c r="I30" s="20" t="e">
        <f t="shared" si="29"/>
        <v>#DIV/0!</v>
      </c>
      <c r="J30" s="19"/>
      <c r="K30" s="20" t="e">
        <f t="shared" si="30"/>
        <v>#DIV/0!</v>
      </c>
      <c r="L30" s="19"/>
      <c r="M30" s="20" t="e">
        <f t="shared" si="31"/>
        <v>#DIV/0!</v>
      </c>
      <c r="N30" s="19"/>
      <c r="O30" s="20" t="e">
        <f t="shared" si="32"/>
        <v>#DIV/0!</v>
      </c>
    </row>
    <row r="31" spans="1:15" ht="15" hidden="1" customHeight="1">
      <c r="A31" s="26" t="s">
        <v>22</v>
      </c>
      <c r="B31" s="27">
        <f>SUM(B32:B33)</f>
        <v>0</v>
      </c>
      <c r="C31" s="27">
        <f>SUM(C32:C33)</f>
        <v>0</v>
      </c>
      <c r="D31" s="28" t="e">
        <f t="shared" si="21"/>
        <v>#DIV/0!</v>
      </c>
      <c r="E31" s="29">
        <v>0</v>
      </c>
      <c r="F31" s="30">
        <v>0</v>
      </c>
      <c r="G31" s="28" t="e">
        <f>ROUND(F31/E31*100,1)</f>
        <v>#DIV/0!</v>
      </c>
      <c r="H31" s="30">
        <f>SUM(H32:H33)</f>
        <v>0</v>
      </c>
      <c r="I31" s="28" t="e">
        <f>ROUND(H31/C31*100,1)</f>
        <v>#DIV/0!</v>
      </c>
      <c r="J31" s="30">
        <f>SUM(J32:J33)</f>
        <v>0</v>
      </c>
      <c r="K31" s="28" t="e">
        <f>ROUND(J31/H31*100,1)</f>
        <v>#DIV/0!</v>
      </c>
      <c r="L31" s="30">
        <f>SUM(L32:L33)</f>
        <v>0</v>
      </c>
      <c r="M31" s="28" t="e">
        <f>ROUND(L31/J31*100,1)</f>
        <v>#DIV/0!</v>
      </c>
      <c r="N31" s="27">
        <f>SUM(N32:N33)</f>
        <v>0</v>
      </c>
      <c r="O31" s="28" t="e">
        <f>ROUND(N31/L31*100,1)</f>
        <v>#DIV/0!</v>
      </c>
    </row>
    <row r="32" spans="1:15" s="21" customFormat="1" ht="15" hidden="1" customHeight="1">
      <c r="A32" s="17" t="s">
        <v>55</v>
      </c>
      <c r="B32" s="18"/>
      <c r="C32" s="19"/>
      <c r="D32" s="20" t="e">
        <f t="shared" si="21"/>
        <v>#DIV/0!</v>
      </c>
      <c r="E32" s="18"/>
      <c r="F32" s="19"/>
      <c r="G32" s="20" t="e">
        <f t="shared" ref="G32:G33" si="33">ROUND(F32/E32*100,1)</f>
        <v>#DIV/0!</v>
      </c>
      <c r="H32" s="19"/>
      <c r="I32" s="20" t="e">
        <f t="shared" ref="I32:I33" si="34">ROUND(H32/C32*100,1)</f>
        <v>#DIV/0!</v>
      </c>
      <c r="J32" s="19"/>
      <c r="K32" s="20" t="e">
        <f t="shared" ref="K32:K33" si="35">ROUND(J32/H32*100,1)</f>
        <v>#DIV/0!</v>
      </c>
      <c r="L32" s="19"/>
      <c r="M32" s="20" t="e">
        <f t="shared" ref="M32:M33" si="36">ROUND(L32/J32*100,1)</f>
        <v>#DIV/0!</v>
      </c>
      <c r="N32" s="19"/>
      <c r="O32" s="20" t="e">
        <f t="shared" ref="O32:O33" si="37">ROUND(N32/L32*100,1)</f>
        <v>#DIV/0!</v>
      </c>
    </row>
    <row r="33" spans="1:15" s="21" customFormat="1" ht="15" hidden="1" customHeight="1">
      <c r="A33" s="17" t="s">
        <v>55</v>
      </c>
      <c r="B33" s="18"/>
      <c r="C33" s="19"/>
      <c r="D33" s="20" t="e">
        <f t="shared" si="21"/>
        <v>#DIV/0!</v>
      </c>
      <c r="E33" s="18"/>
      <c r="F33" s="19"/>
      <c r="G33" s="20" t="e">
        <f t="shared" si="33"/>
        <v>#DIV/0!</v>
      </c>
      <c r="H33" s="19"/>
      <c r="I33" s="20" t="e">
        <f t="shared" si="34"/>
        <v>#DIV/0!</v>
      </c>
      <c r="J33" s="19"/>
      <c r="K33" s="20" t="e">
        <f t="shared" si="35"/>
        <v>#DIV/0!</v>
      </c>
      <c r="L33" s="19"/>
      <c r="M33" s="20" t="e">
        <f t="shared" si="36"/>
        <v>#DIV/0!</v>
      </c>
      <c r="N33" s="19"/>
      <c r="O33" s="20" t="e">
        <f t="shared" si="37"/>
        <v>#DIV/0!</v>
      </c>
    </row>
    <row r="34" spans="1:15" ht="15.75" customHeight="1">
      <c r="A34" s="26" t="s">
        <v>23</v>
      </c>
      <c r="B34" s="27">
        <f>SUM(B35:B36)</f>
        <v>1497.6</v>
      </c>
      <c r="C34" s="27">
        <f>SUM(C35:C36)</f>
        <v>1444.2</v>
      </c>
      <c r="D34" s="28">
        <f t="shared" si="21"/>
        <v>96.4</v>
      </c>
      <c r="E34" s="29">
        <f t="shared" ref="E34:N34" si="38">SUM(E35:E36)</f>
        <v>368</v>
      </c>
      <c r="F34" s="30">
        <f t="shared" si="38"/>
        <v>368</v>
      </c>
      <c r="G34" s="28">
        <f t="shared" ref="G34:G94" si="39">ROUND(F34/E34*100,1)</f>
        <v>100</v>
      </c>
      <c r="H34" s="30">
        <f t="shared" si="38"/>
        <v>1444.2</v>
      </c>
      <c r="I34" s="28">
        <f t="shared" ref="I34:I115" si="40">ROUND(H34/C34*100,1)</f>
        <v>100</v>
      </c>
      <c r="J34" s="30">
        <f t="shared" si="38"/>
        <v>1502</v>
      </c>
      <c r="K34" s="28">
        <f t="shared" ref="K34:K94" si="41">ROUND(J34/H34*100,1)</f>
        <v>104</v>
      </c>
      <c r="L34" s="30">
        <f t="shared" si="38"/>
        <v>1592</v>
      </c>
      <c r="M34" s="28">
        <f t="shared" ref="M34:M94" si="42">ROUND(L34/J34*100,1)</f>
        <v>106</v>
      </c>
      <c r="N34" s="30">
        <f t="shared" si="38"/>
        <v>1719</v>
      </c>
      <c r="O34" s="28">
        <f t="shared" ref="O34:O94" si="43">ROUND(N34/L34*100,1)</f>
        <v>108</v>
      </c>
    </row>
    <row r="35" spans="1:15" s="21" customFormat="1" ht="15" customHeight="1">
      <c r="A35" s="17" t="s">
        <v>86</v>
      </c>
      <c r="B35" s="19">
        <v>1497.6</v>
      </c>
      <c r="C35" s="19">
        <v>1444.2</v>
      </c>
      <c r="D35" s="20">
        <f t="shared" si="21"/>
        <v>96.4</v>
      </c>
      <c r="E35" s="19">
        <v>368</v>
      </c>
      <c r="F35" s="19">
        <v>368</v>
      </c>
      <c r="G35" s="20">
        <f t="shared" si="39"/>
        <v>100</v>
      </c>
      <c r="H35" s="19">
        <v>1444.2</v>
      </c>
      <c r="I35" s="20">
        <f t="shared" si="40"/>
        <v>100</v>
      </c>
      <c r="J35" s="19">
        <v>1502</v>
      </c>
      <c r="K35" s="20">
        <f t="shared" si="41"/>
        <v>104</v>
      </c>
      <c r="L35" s="19">
        <v>1592</v>
      </c>
      <c r="M35" s="20">
        <f t="shared" si="42"/>
        <v>106</v>
      </c>
      <c r="N35" s="19">
        <v>1719</v>
      </c>
      <c r="O35" s="20">
        <f t="shared" si="43"/>
        <v>108</v>
      </c>
    </row>
    <row r="36" spans="1:15" s="21" customFormat="1" ht="25.5" customHeight="1">
      <c r="A36" s="17" t="s">
        <v>55</v>
      </c>
      <c r="B36" s="18"/>
      <c r="C36" s="19"/>
      <c r="D36" s="20" t="e">
        <f t="shared" si="21"/>
        <v>#DIV/0!</v>
      </c>
      <c r="E36" s="18"/>
      <c r="F36" s="19"/>
      <c r="G36" s="20" t="e">
        <f t="shared" si="39"/>
        <v>#DIV/0!</v>
      </c>
      <c r="H36" s="19"/>
      <c r="I36" s="20" t="e">
        <f t="shared" si="40"/>
        <v>#DIV/0!</v>
      </c>
      <c r="J36" s="19"/>
      <c r="K36" s="20" t="e">
        <f t="shared" si="41"/>
        <v>#DIV/0!</v>
      </c>
      <c r="L36" s="19"/>
      <c r="M36" s="20" t="e">
        <f t="shared" si="42"/>
        <v>#DIV/0!</v>
      </c>
      <c r="N36" s="19"/>
      <c r="O36" s="20" t="e">
        <f t="shared" si="43"/>
        <v>#DIV/0!</v>
      </c>
    </row>
    <row r="37" spans="1:15" ht="15.75" hidden="1" customHeight="1">
      <c r="A37" s="26" t="s">
        <v>24</v>
      </c>
      <c r="B37" s="27">
        <f>SUM(B38:B39)</f>
        <v>0</v>
      </c>
      <c r="C37" s="27">
        <f>SUM(C38:C39)</f>
        <v>0</v>
      </c>
      <c r="D37" s="28" t="e">
        <f t="shared" si="21"/>
        <v>#DIV/0!</v>
      </c>
      <c r="E37" s="27">
        <f>SUM(E38:E39)</f>
        <v>0</v>
      </c>
      <c r="F37" s="27">
        <f>SUM(F38:F39)</f>
        <v>0</v>
      </c>
      <c r="G37" s="28" t="e">
        <f t="shared" si="39"/>
        <v>#DIV/0!</v>
      </c>
      <c r="H37" s="27">
        <f>SUM(H38:H39)</f>
        <v>0</v>
      </c>
      <c r="I37" s="28" t="e">
        <f t="shared" si="40"/>
        <v>#DIV/0!</v>
      </c>
      <c r="J37" s="27">
        <f>SUM(J38:J39)</f>
        <v>0</v>
      </c>
      <c r="K37" s="28" t="e">
        <f t="shared" si="41"/>
        <v>#DIV/0!</v>
      </c>
      <c r="L37" s="27">
        <f>SUM(L38:L39)</f>
        <v>0</v>
      </c>
      <c r="M37" s="28" t="e">
        <f t="shared" si="42"/>
        <v>#DIV/0!</v>
      </c>
      <c r="N37" s="27">
        <f>SUM(N38:N39)</f>
        <v>0</v>
      </c>
      <c r="O37" s="28" t="e">
        <f t="shared" si="43"/>
        <v>#DIV/0!</v>
      </c>
    </row>
    <row r="38" spans="1:15" s="21" customFormat="1" ht="15" hidden="1" customHeight="1">
      <c r="A38" s="17" t="s">
        <v>55</v>
      </c>
      <c r="B38" s="18"/>
      <c r="C38" s="19"/>
      <c r="D38" s="20" t="e">
        <f t="shared" si="21"/>
        <v>#DIV/0!</v>
      </c>
      <c r="E38" s="18"/>
      <c r="F38" s="19"/>
      <c r="G38" s="20" t="e">
        <f t="shared" si="39"/>
        <v>#DIV/0!</v>
      </c>
      <c r="H38" s="19"/>
      <c r="I38" s="20" t="e">
        <f t="shared" si="40"/>
        <v>#DIV/0!</v>
      </c>
      <c r="J38" s="19"/>
      <c r="K38" s="20" t="e">
        <f t="shared" si="41"/>
        <v>#DIV/0!</v>
      </c>
      <c r="L38" s="19"/>
      <c r="M38" s="20" t="e">
        <f t="shared" si="42"/>
        <v>#DIV/0!</v>
      </c>
      <c r="N38" s="19"/>
      <c r="O38" s="20" t="e">
        <f t="shared" si="43"/>
        <v>#DIV/0!</v>
      </c>
    </row>
    <row r="39" spans="1:15" s="21" customFormat="1" ht="15" hidden="1" customHeight="1">
      <c r="A39" s="17" t="s">
        <v>55</v>
      </c>
      <c r="B39" s="18"/>
      <c r="C39" s="19"/>
      <c r="D39" s="20" t="e">
        <f t="shared" si="21"/>
        <v>#DIV/0!</v>
      </c>
      <c r="E39" s="18"/>
      <c r="F39" s="19"/>
      <c r="G39" s="20" t="e">
        <f t="shared" si="39"/>
        <v>#DIV/0!</v>
      </c>
      <c r="H39" s="19"/>
      <c r="I39" s="20" t="e">
        <f t="shared" si="40"/>
        <v>#DIV/0!</v>
      </c>
      <c r="J39" s="19"/>
      <c r="K39" s="20" t="e">
        <f t="shared" si="41"/>
        <v>#DIV/0!</v>
      </c>
      <c r="L39" s="19"/>
      <c r="M39" s="20" t="e">
        <f t="shared" si="42"/>
        <v>#DIV/0!</v>
      </c>
      <c r="N39" s="19"/>
      <c r="O39" s="20" t="e">
        <f t="shared" si="43"/>
        <v>#DIV/0!</v>
      </c>
    </row>
    <row r="40" spans="1:15" ht="54" hidden="1" customHeight="1">
      <c r="A40" s="26" t="s">
        <v>25</v>
      </c>
      <c r="B40" s="27">
        <f>SUM(B41:B42)</f>
        <v>0</v>
      </c>
      <c r="C40" s="27">
        <f>SUM(C41:C42)</f>
        <v>0</v>
      </c>
      <c r="D40" s="28" t="e">
        <f t="shared" ref="D40" si="44">ROUND(C40/B40*100,1)</f>
        <v>#DIV/0!</v>
      </c>
      <c r="E40" s="27">
        <f>SUM(E41:E42)</f>
        <v>0</v>
      </c>
      <c r="F40" s="27">
        <f>SUM(F41:F42)</f>
        <v>0</v>
      </c>
      <c r="G40" s="28" t="e">
        <f t="shared" ref="G40" si="45">ROUND(F40/E40*100,1)</f>
        <v>#DIV/0!</v>
      </c>
      <c r="H40" s="27">
        <f>SUM(H41:H42)</f>
        <v>0</v>
      </c>
      <c r="I40" s="28" t="e">
        <f t="shared" ref="I40" si="46">ROUND(H40/C40*100,1)</f>
        <v>#DIV/0!</v>
      </c>
      <c r="J40" s="27">
        <f>SUM(J41:J42)</f>
        <v>0</v>
      </c>
      <c r="K40" s="28" t="e">
        <f t="shared" ref="K40" si="47">ROUND(J40/H40*100,1)</f>
        <v>#DIV/0!</v>
      </c>
      <c r="L40" s="27">
        <f>SUM(L41:L42)</f>
        <v>0</v>
      </c>
      <c r="M40" s="28" t="e">
        <f t="shared" ref="M40" si="48">ROUND(L40/J40*100,1)</f>
        <v>#DIV/0!</v>
      </c>
      <c r="N40" s="27">
        <f>SUM(N41:N42)</f>
        <v>0</v>
      </c>
      <c r="O40" s="28" t="e">
        <f t="shared" ref="O40" si="49">ROUND(N40/L40*100,1)</f>
        <v>#DIV/0!</v>
      </c>
    </row>
    <row r="41" spans="1:15" s="21" customFormat="1" ht="15" hidden="1" customHeight="1">
      <c r="A41" s="17" t="s">
        <v>55</v>
      </c>
      <c r="B41" s="18"/>
      <c r="C41" s="19"/>
      <c r="D41" s="20" t="e">
        <f t="shared" si="21"/>
        <v>#DIV/0!</v>
      </c>
      <c r="E41" s="18"/>
      <c r="F41" s="19"/>
      <c r="G41" s="20" t="e">
        <f t="shared" si="39"/>
        <v>#DIV/0!</v>
      </c>
      <c r="H41" s="19"/>
      <c r="I41" s="20" t="e">
        <f t="shared" si="40"/>
        <v>#DIV/0!</v>
      </c>
      <c r="J41" s="19"/>
      <c r="K41" s="20" t="e">
        <f t="shared" si="41"/>
        <v>#DIV/0!</v>
      </c>
      <c r="L41" s="19"/>
      <c r="M41" s="20" t="e">
        <f t="shared" si="42"/>
        <v>#DIV/0!</v>
      </c>
      <c r="N41" s="19"/>
      <c r="O41" s="20" t="e">
        <f t="shared" si="43"/>
        <v>#DIV/0!</v>
      </c>
    </row>
    <row r="42" spans="1:15" s="21" customFormat="1" ht="15" hidden="1" customHeight="1">
      <c r="A42" s="17" t="s">
        <v>55</v>
      </c>
      <c r="B42" s="18"/>
      <c r="C42" s="19"/>
      <c r="D42" s="20" t="e">
        <f t="shared" si="21"/>
        <v>#DIV/0!</v>
      </c>
      <c r="E42" s="18"/>
      <c r="F42" s="19"/>
      <c r="G42" s="20" t="e">
        <f t="shared" si="39"/>
        <v>#DIV/0!</v>
      </c>
      <c r="H42" s="19"/>
      <c r="I42" s="20" t="e">
        <f t="shared" si="40"/>
        <v>#DIV/0!</v>
      </c>
      <c r="J42" s="19"/>
      <c r="K42" s="20" t="e">
        <f t="shared" si="41"/>
        <v>#DIV/0!</v>
      </c>
      <c r="L42" s="19"/>
      <c r="M42" s="20" t="e">
        <f t="shared" si="42"/>
        <v>#DIV/0!</v>
      </c>
      <c r="N42" s="19"/>
      <c r="O42" s="20" t="e">
        <f t="shared" si="43"/>
        <v>#DIV/0!</v>
      </c>
    </row>
    <row r="43" spans="1:15" ht="16.5" hidden="1" customHeight="1">
      <c r="A43" s="26" t="s">
        <v>26</v>
      </c>
      <c r="B43" s="27">
        <f>SUM(B44:B45)</f>
        <v>0</v>
      </c>
      <c r="C43" s="27">
        <f>SUM(C44:C45)</f>
        <v>0</v>
      </c>
      <c r="D43" s="28" t="e">
        <f t="shared" si="21"/>
        <v>#DIV/0!</v>
      </c>
      <c r="E43" s="27">
        <f>SUM(E44:E45)</f>
        <v>0</v>
      </c>
      <c r="F43" s="27">
        <f>SUM(F44:F45)</f>
        <v>0</v>
      </c>
      <c r="G43" s="28" t="e">
        <f t="shared" si="39"/>
        <v>#DIV/0!</v>
      </c>
      <c r="H43" s="27">
        <f>SUM(H44:H45)</f>
        <v>0</v>
      </c>
      <c r="I43" s="28" t="e">
        <f t="shared" si="40"/>
        <v>#DIV/0!</v>
      </c>
      <c r="J43" s="27">
        <f>SUM(J44:J45)</f>
        <v>0</v>
      </c>
      <c r="K43" s="28" t="e">
        <f t="shared" si="41"/>
        <v>#DIV/0!</v>
      </c>
      <c r="L43" s="27">
        <f>SUM(L44:L45)</f>
        <v>0</v>
      </c>
      <c r="M43" s="28" t="e">
        <f t="shared" si="42"/>
        <v>#DIV/0!</v>
      </c>
      <c r="N43" s="27">
        <f>SUM(N44:N45)</f>
        <v>0</v>
      </c>
      <c r="O43" s="28" t="e">
        <f t="shared" si="43"/>
        <v>#DIV/0!</v>
      </c>
    </row>
    <row r="44" spans="1:15" s="21" customFormat="1" ht="15" hidden="1" customHeight="1">
      <c r="A44" s="17" t="s">
        <v>55</v>
      </c>
      <c r="B44" s="18"/>
      <c r="C44" s="19"/>
      <c r="D44" s="20" t="e">
        <f t="shared" si="21"/>
        <v>#DIV/0!</v>
      </c>
      <c r="E44" s="18"/>
      <c r="F44" s="19"/>
      <c r="G44" s="20" t="e">
        <f t="shared" si="39"/>
        <v>#DIV/0!</v>
      </c>
      <c r="H44" s="19"/>
      <c r="I44" s="20" t="e">
        <f t="shared" si="40"/>
        <v>#DIV/0!</v>
      </c>
      <c r="J44" s="19"/>
      <c r="K44" s="20" t="e">
        <f t="shared" si="41"/>
        <v>#DIV/0!</v>
      </c>
      <c r="L44" s="19"/>
      <c r="M44" s="20" t="e">
        <f t="shared" si="42"/>
        <v>#DIV/0!</v>
      </c>
      <c r="N44" s="19"/>
      <c r="O44" s="20" t="e">
        <f t="shared" si="43"/>
        <v>#DIV/0!</v>
      </c>
    </row>
    <row r="45" spans="1:15" s="21" customFormat="1" ht="15" hidden="1" customHeight="1">
      <c r="A45" s="17" t="s">
        <v>55</v>
      </c>
      <c r="B45" s="18"/>
      <c r="C45" s="19"/>
      <c r="D45" s="20" t="e">
        <f t="shared" si="21"/>
        <v>#DIV/0!</v>
      </c>
      <c r="E45" s="18"/>
      <c r="F45" s="19"/>
      <c r="G45" s="20" t="e">
        <f t="shared" si="39"/>
        <v>#DIV/0!</v>
      </c>
      <c r="H45" s="19"/>
      <c r="I45" s="20" t="e">
        <f t="shared" si="40"/>
        <v>#DIV/0!</v>
      </c>
      <c r="J45" s="19"/>
      <c r="K45" s="20" t="e">
        <f t="shared" si="41"/>
        <v>#DIV/0!</v>
      </c>
      <c r="L45" s="19"/>
      <c r="M45" s="20" t="e">
        <f t="shared" si="42"/>
        <v>#DIV/0!</v>
      </c>
      <c r="N45" s="19"/>
      <c r="O45" s="20" t="e">
        <f t="shared" si="43"/>
        <v>#DIV/0!</v>
      </c>
    </row>
    <row r="46" spans="1:15" ht="24.95" customHeight="1">
      <c r="A46" s="26" t="s">
        <v>27</v>
      </c>
      <c r="B46" s="27">
        <f>SUM(B47:B48)</f>
        <v>2438.8000000000002</v>
      </c>
      <c r="C46" s="27">
        <f>SUM(C47:C48)</f>
        <v>0</v>
      </c>
      <c r="D46" s="28">
        <f t="shared" ref="D46" si="50">ROUND(C46/B46*100,1)</f>
        <v>0</v>
      </c>
      <c r="E46" s="27">
        <f>SUM(E47:E48)</f>
        <v>644.6</v>
      </c>
      <c r="F46" s="27">
        <f>SUM(F47:F48)</f>
        <v>0</v>
      </c>
      <c r="G46" s="28">
        <f t="shared" ref="G46" si="51">ROUND(F46/E46*100,1)</f>
        <v>0</v>
      </c>
      <c r="H46" s="27">
        <f>SUM(H47:H48)</f>
        <v>0</v>
      </c>
      <c r="I46" s="28" t="e">
        <f t="shared" ref="I46" si="52">ROUND(H46/C46*100,1)</f>
        <v>#DIV/0!</v>
      </c>
      <c r="J46" s="27">
        <f>SUM(J47:J48)</f>
        <v>0</v>
      </c>
      <c r="K46" s="28" t="e">
        <f t="shared" ref="K46" si="53">ROUND(J46/H46*100,1)</f>
        <v>#DIV/0!</v>
      </c>
      <c r="L46" s="27">
        <f>SUM(L47:L48)</f>
        <v>0</v>
      </c>
      <c r="M46" s="28" t="e">
        <f t="shared" ref="M46" si="54">ROUND(L46/J46*100,1)</f>
        <v>#DIV/0!</v>
      </c>
      <c r="N46" s="27">
        <f>SUM(N47:N48)</f>
        <v>0</v>
      </c>
      <c r="O46" s="28" t="e">
        <f t="shared" ref="O46" si="55">ROUND(N46/L46*100,1)</f>
        <v>#DIV/0!</v>
      </c>
    </row>
    <row r="47" spans="1:15" s="21" customFormat="1" ht="15" customHeight="1">
      <c r="A47" s="17" t="s">
        <v>85</v>
      </c>
      <c r="B47" s="19">
        <v>2438.8000000000002</v>
      </c>
      <c r="C47" s="19"/>
      <c r="D47" s="20">
        <f t="shared" si="21"/>
        <v>0</v>
      </c>
      <c r="E47" s="19">
        <v>644.6</v>
      </c>
      <c r="F47" s="19"/>
      <c r="G47" s="20">
        <f t="shared" si="39"/>
        <v>0</v>
      </c>
      <c r="H47" s="19"/>
      <c r="I47" s="20" t="e">
        <f t="shared" si="40"/>
        <v>#DIV/0!</v>
      </c>
      <c r="J47" s="19"/>
      <c r="K47" s="20" t="e">
        <f t="shared" si="41"/>
        <v>#DIV/0!</v>
      </c>
      <c r="L47" s="19"/>
      <c r="M47" s="20" t="e">
        <f t="shared" si="42"/>
        <v>#DIV/0!</v>
      </c>
      <c r="N47" s="19"/>
      <c r="O47" s="20" t="e">
        <f t="shared" si="43"/>
        <v>#DIV/0!</v>
      </c>
    </row>
    <row r="48" spans="1:15" s="21" customFormat="1" ht="27.75" customHeight="1">
      <c r="A48" s="17" t="s">
        <v>55</v>
      </c>
      <c r="B48" s="18"/>
      <c r="C48" s="19"/>
      <c r="D48" s="20" t="e">
        <f t="shared" si="21"/>
        <v>#DIV/0!</v>
      </c>
      <c r="E48" s="18"/>
      <c r="F48" s="19"/>
      <c r="G48" s="20" t="e">
        <f t="shared" si="39"/>
        <v>#DIV/0!</v>
      </c>
      <c r="H48" s="19"/>
      <c r="I48" s="20" t="e">
        <f t="shared" si="40"/>
        <v>#DIV/0!</v>
      </c>
      <c r="J48" s="19"/>
      <c r="K48" s="20" t="e">
        <f t="shared" si="41"/>
        <v>#DIV/0!</v>
      </c>
      <c r="L48" s="19"/>
      <c r="M48" s="20" t="e">
        <f t="shared" si="42"/>
        <v>#DIV/0!</v>
      </c>
      <c r="N48" s="19"/>
      <c r="O48" s="20" t="e">
        <f t="shared" si="43"/>
        <v>#DIV/0!</v>
      </c>
    </row>
    <row r="49" spans="1:15" ht="19.5" hidden="1" customHeight="1">
      <c r="A49" s="26" t="s">
        <v>28</v>
      </c>
      <c r="B49" s="27">
        <f>SUM(B50:B51)</f>
        <v>0</v>
      </c>
      <c r="C49" s="27">
        <f>SUM(C50:C51)</f>
        <v>0</v>
      </c>
      <c r="D49" s="20" t="e">
        <f t="shared" si="21"/>
        <v>#DIV/0!</v>
      </c>
      <c r="E49" s="27">
        <f>SUM(E50:E51)</f>
        <v>0</v>
      </c>
      <c r="F49" s="27">
        <f>SUM(F50:F51)</f>
        <v>0</v>
      </c>
      <c r="G49" s="20" t="e">
        <f t="shared" si="39"/>
        <v>#DIV/0!</v>
      </c>
      <c r="H49" s="27">
        <f>SUM(H50:H51)</f>
        <v>0</v>
      </c>
      <c r="I49" s="20" t="e">
        <f t="shared" si="40"/>
        <v>#DIV/0!</v>
      </c>
      <c r="J49" s="27">
        <f>SUM(J50:J51)</f>
        <v>0</v>
      </c>
      <c r="K49" s="20" t="e">
        <f t="shared" si="41"/>
        <v>#DIV/0!</v>
      </c>
      <c r="L49" s="27">
        <f>SUM(L50:L51)</f>
        <v>0</v>
      </c>
      <c r="M49" s="20" t="e">
        <f t="shared" si="42"/>
        <v>#DIV/0!</v>
      </c>
      <c r="N49" s="27">
        <f>SUM(N50:N51)</f>
        <v>0</v>
      </c>
      <c r="O49" s="20" t="e">
        <f t="shared" si="43"/>
        <v>#DIV/0!</v>
      </c>
    </row>
    <row r="50" spans="1:15" s="21" customFormat="1" ht="15" hidden="1" customHeight="1">
      <c r="A50" s="17" t="s">
        <v>55</v>
      </c>
      <c r="B50" s="18"/>
      <c r="C50" s="19"/>
      <c r="D50" s="20" t="e">
        <f t="shared" si="21"/>
        <v>#DIV/0!</v>
      </c>
      <c r="E50" s="18"/>
      <c r="F50" s="19"/>
      <c r="G50" s="20" t="e">
        <f t="shared" si="39"/>
        <v>#DIV/0!</v>
      </c>
      <c r="H50" s="19"/>
      <c r="I50" s="20" t="e">
        <f t="shared" si="40"/>
        <v>#DIV/0!</v>
      </c>
      <c r="J50" s="19"/>
      <c r="K50" s="20" t="e">
        <f t="shared" si="41"/>
        <v>#DIV/0!</v>
      </c>
      <c r="L50" s="19"/>
      <c r="M50" s="20" t="e">
        <f t="shared" si="42"/>
        <v>#DIV/0!</v>
      </c>
      <c r="N50" s="19"/>
      <c r="O50" s="20" t="e">
        <f t="shared" si="43"/>
        <v>#DIV/0!</v>
      </c>
    </row>
    <row r="51" spans="1:15" s="21" customFormat="1" ht="15" hidden="1" customHeight="1">
      <c r="A51" s="17" t="s">
        <v>55</v>
      </c>
      <c r="B51" s="18"/>
      <c r="C51" s="19"/>
      <c r="D51" s="20" t="e">
        <f t="shared" si="21"/>
        <v>#DIV/0!</v>
      </c>
      <c r="E51" s="18"/>
      <c r="F51" s="19"/>
      <c r="G51" s="20" t="e">
        <f t="shared" si="39"/>
        <v>#DIV/0!</v>
      </c>
      <c r="H51" s="19"/>
      <c r="I51" s="20" t="e">
        <f t="shared" si="40"/>
        <v>#DIV/0!</v>
      </c>
      <c r="J51" s="19"/>
      <c r="K51" s="20" t="e">
        <f t="shared" si="41"/>
        <v>#DIV/0!</v>
      </c>
      <c r="L51" s="19"/>
      <c r="M51" s="20" t="e">
        <f t="shared" si="42"/>
        <v>#DIV/0!</v>
      </c>
      <c r="N51" s="19"/>
      <c r="O51" s="20" t="e">
        <f t="shared" si="43"/>
        <v>#DIV/0!</v>
      </c>
    </row>
    <row r="52" spans="1:15" ht="24.95" hidden="1" customHeight="1">
      <c r="A52" s="26" t="s">
        <v>29</v>
      </c>
      <c r="B52" s="27">
        <f>SUM(B53:B54)</f>
        <v>0</v>
      </c>
      <c r="C52" s="27">
        <f>SUM(C53:C54)</f>
        <v>0</v>
      </c>
      <c r="D52" s="20" t="e">
        <f t="shared" si="21"/>
        <v>#DIV/0!</v>
      </c>
      <c r="E52" s="27">
        <f>SUM(E53:E54)</f>
        <v>0</v>
      </c>
      <c r="F52" s="27">
        <f>SUM(F53:F54)</f>
        <v>0</v>
      </c>
      <c r="G52" s="20" t="e">
        <f t="shared" si="39"/>
        <v>#DIV/0!</v>
      </c>
      <c r="H52" s="27">
        <f>SUM(H53:H54)</f>
        <v>0</v>
      </c>
      <c r="I52" s="20" t="e">
        <f t="shared" si="40"/>
        <v>#DIV/0!</v>
      </c>
      <c r="J52" s="27">
        <f>SUM(J53:J54)</f>
        <v>0</v>
      </c>
      <c r="K52" s="20" t="e">
        <f t="shared" si="41"/>
        <v>#DIV/0!</v>
      </c>
      <c r="L52" s="27">
        <f>SUM(L53:L54)</f>
        <v>0</v>
      </c>
      <c r="M52" s="20" t="e">
        <f t="shared" si="42"/>
        <v>#DIV/0!</v>
      </c>
      <c r="N52" s="27">
        <f>SUM(N53:N54)</f>
        <v>0</v>
      </c>
      <c r="O52" s="20" t="e">
        <f t="shared" si="43"/>
        <v>#DIV/0!</v>
      </c>
    </row>
    <row r="53" spans="1:15" s="21" customFormat="1" ht="15" hidden="1" customHeight="1">
      <c r="A53" s="17" t="s">
        <v>55</v>
      </c>
      <c r="B53" s="18"/>
      <c r="C53" s="19"/>
      <c r="D53" s="20" t="e">
        <f t="shared" si="21"/>
        <v>#DIV/0!</v>
      </c>
      <c r="E53" s="18"/>
      <c r="F53" s="19"/>
      <c r="G53" s="20" t="e">
        <f t="shared" si="39"/>
        <v>#DIV/0!</v>
      </c>
      <c r="H53" s="19"/>
      <c r="I53" s="20" t="e">
        <f t="shared" si="40"/>
        <v>#DIV/0!</v>
      </c>
      <c r="J53" s="19"/>
      <c r="K53" s="20" t="e">
        <f t="shared" si="41"/>
        <v>#DIV/0!</v>
      </c>
      <c r="L53" s="19"/>
      <c r="M53" s="20" t="e">
        <f t="shared" si="42"/>
        <v>#DIV/0!</v>
      </c>
      <c r="N53" s="19"/>
      <c r="O53" s="20" t="e">
        <f t="shared" si="43"/>
        <v>#DIV/0!</v>
      </c>
    </row>
    <row r="54" spans="1:15" s="21" customFormat="1" ht="15" hidden="1" customHeight="1">
      <c r="A54" s="17" t="s">
        <v>55</v>
      </c>
      <c r="B54" s="18"/>
      <c r="C54" s="19"/>
      <c r="D54" s="20" t="e">
        <f t="shared" si="21"/>
        <v>#DIV/0!</v>
      </c>
      <c r="E54" s="18"/>
      <c r="F54" s="19"/>
      <c r="G54" s="20" t="e">
        <f t="shared" si="39"/>
        <v>#DIV/0!</v>
      </c>
      <c r="H54" s="19"/>
      <c r="I54" s="20" t="e">
        <f t="shared" si="40"/>
        <v>#DIV/0!</v>
      </c>
      <c r="J54" s="19"/>
      <c r="K54" s="20" t="e">
        <f t="shared" si="41"/>
        <v>#DIV/0!</v>
      </c>
      <c r="L54" s="19"/>
      <c r="M54" s="20" t="e">
        <f t="shared" si="42"/>
        <v>#DIV/0!</v>
      </c>
      <c r="N54" s="19"/>
      <c r="O54" s="20" t="e">
        <f t="shared" si="43"/>
        <v>#DIV/0!</v>
      </c>
    </row>
    <row r="55" spans="1:15" ht="24.95" hidden="1" customHeight="1">
      <c r="A55" s="26" t="s">
        <v>30</v>
      </c>
      <c r="B55" s="27">
        <f>SUM(B56:B57)</f>
        <v>0</v>
      </c>
      <c r="C55" s="27">
        <f>SUM(C56:C57)</f>
        <v>0</v>
      </c>
      <c r="D55" s="20" t="e">
        <f t="shared" si="21"/>
        <v>#DIV/0!</v>
      </c>
      <c r="E55" s="27">
        <f>SUM(E56:E57)</f>
        <v>0</v>
      </c>
      <c r="F55" s="27">
        <f>SUM(F56:F57)</f>
        <v>0</v>
      </c>
      <c r="G55" s="20" t="e">
        <f t="shared" si="39"/>
        <v>#DIV/0!</v>
      </c>
      <c r="H55" s="27">
        <f>SUM(H56:H57)</f>
        <v>0</v>
      </c>
      <c r="I55" s="20" t="e">
        <f t="shared" si="40"/>
        <v>#DIV/0!</v>
      </c>
      <c r="J55" s="27">
        <f>SUM(J56:J57)</f>
        <v>0</v>
      </c>
      <c r="K55" s="20" t="e">
        <f t="shared" si="41"/>
        <v>#DIV/0!</v>
      </c>
      <c r="L55" s="27">
        <f>SUM(L56:L57)</f>
        <v>0</v>
      </c>
      <c r="M55" s="20" t="e">
        <f t="shared" si="42"/>
        <v>#DIV/0!</v>
      </c>
      <c r="N55" s="27">
        <f>SUM(N56:N57)</f>
        <v>0</v>
      </c>
      <c r="O55" s="20" t="e">
        <f t="shared" si="43"/>
        <v>#DIV/0!</v>
      </c>
    </row>
    <row r="56" spans="1:15" s="21" customFormat="1" ht="15" hidden="1" customHeight="1">
      <c r="A56" s="17" t="s">
        <v>55</v>
      </c>
      <c r="B56" s="18"/>
      <c r="C56" s="19"/>
      <c r="D56" s="20" t="e">
        <f t="shared" si="21"/>
        <v>#DIV/0!</v>
      </c>
      <c r="E56" s="18"/>
      <c r="F56" s="19"/>
      <c r="G56" s="20" t="e">
        <f t="shared" si="39"/>
        <v>#DIV/0!</v>
      </c>
      <c r="H56" s="19"/>
      <c r="I56" s="20" t="e">
        <f t="shared" si="40"/>
        <v>#DIV/0!</v>
      </c>
      <c r="J56" s="19"/>
      <c r="K56" s="20" t="e">
        <f t="shared" si="41"/>
        <v>#DIV/0!</v>
      </c>
      <c r="L56" s="19"/>
      <c r="M56" s="20" t="e">
        <f t="shared" si="42"/>
        <v>#DIV/0!</v>
      </c>
      <c r="N56" s="19"/>
      <c r="O56" s="20" t="e">
        <f t="shared" si="43"/>
        <v>#DIV/0!</v>
      </c>
    </row>
    <row r="57" spans="1:15" s="21" customFormat="1" ht="15" hidden="1" customHeight="1">
      <c r="A57" s="17" t="s">
        <v>55</v>
      </c>
      <c r="B57" s="18"/>
      <c r="C57" s="19"/>
      <c r="D57" s="20" t="e">
        <f t="shared" si="21"/>
        <v>#DIV/0!</v>
      </c>
      <c r="E57" s="18"/>
      <c r="F57" s="19"/>
      <c r="G57" s="20" t="e">
        <f t="shared" si="39"/>
        <v>#DIV/0!</v>
      </c>
      <c r="H57" s="19"/>
      <c r="I57" s="20" t="e">
        <f t="shared" si="40"/>
        <v>#DIV/0!</v>
      </c>
      <c r="J57" s="19"/>
      <c r="K57" s="20" t="e">
        <f t="shared" si="41"/>
        <v>#DIV/0!</v>
      </c>
      <c r="L57" s="19"/>
      <c r="M57" s="20" t="e">
        <f t="shared" si="42"/>
        <v>#DIV/0!</v>
      </c>
      <c r="N57" s="19"/>
      <c r="O57" s="20" t="e">
        <f t="shared" si="43"/>
        <v>#DIV/0!</v>
      </c>
    </row>
    <row r="58" spans="1:15" ht="24.95" hidden="1" customHeight="1">
      <c r="A58" s="26" t="s">
        <v>3</v>
      </c>
      <c r="B58" s="27">
        <f>SUM(B59:B60)</f>
        <v>0</v>
      </c>
      <c r="C58" s="27">
        <f>SUM(C59:C60)</f>
        <v>0</v>
      </c>
      <c r="D58" s="20" t="e">
        <f t="shared" si="21"/>
        <v>#DIV/0!</v>
      </c>
      <c r="E58" s="27">
        <f>SUM(E59:E60)</f>
        <v>0</v>
      </c>
      <c r="F58" s="27">
        <f>SUM(F59:F60)</f>
        <v>0</v>
      </c>
      <c r="G58" s="20" t="e">
        <f t="shared" si="39"/>
        <v>#DIV/0!</v>
      </c>
      <c r="H58" s="27">
        <f>SUM(H59:H60)</f>
        <v>0</v>
      </c>
      <c r="I58" s="20" t="e">
        <f t="shared" si="40"/>
        <v>#DIV/0!</v>
      </c>
      <c r="J58" s="27">
        <f>SUM(J59:J60)</f>
        <v>0</v>
      </c>
      <c r="K58" s="20" t="e">
        <f t="shared" si="41"/>
        <v>#DIV/0!</v>
      </c>
      <c r="L58" s="27">
        <f>SUM(L59:L60)</f>
        <v>0</v>
      </c>
      <c r="M58" s="20" t="e">
        <f t="shared" si="42"/>
        <v>#DIV/0!</v>
      </c>
      <c r="N58" s="27">
        <f>SUM(N59:N60)</f>
        <v>0</v>
      </c>
      <c r="O58" s="20" t="e">
        <f t="shared" si="43"/>
        <v>#DIV/0!</v>
      </c>
    </row>
    <row r="59" spans="1:15" s="21" customFormat="1" ht="15" hidden="1" customHeight="1">
      <c r="A59" s="17" t="s">
        <v>55</v>
      </c>
      <c r="B59" s="18"/>
      <c r="C59" s="19"/>
      <c r="D59" s="20" t="e">
        <f t="shared" si="21"/>
        <v>#DIV/0!</v>
      </c>
      <c r="E59" s="18"/>
      <c r="F59" s="19"/>
      <c r="G59" s="20" t="e">
        <f t="shared" si="39"/>
        <v>#DIV/0!</v>
      </c>
      <c r="H59" s="19"/>
      <c r="I59" s="20" t="e">
        <f t="shared" si="40"/>
        <v>#DIV/0!</v>
      </c>
      <c r="J59" s="19"/>
      <c r="K59" s="20" t="e">
        <f t="shared" si="41"/>
        <v>#DIV/0!</v>
      </c>
      <c r="L59" s="19"/>
      <c r="M59" s="20" t="e">
        <f t="shared" si="42"/>
        <v>#DIV/0!</v>
      </c>
      <c r="N59" s="19"/>
      <c r="O59" s="20" t="e">
        <f t="shared" si="43"/>
        <v>#DIV/0!</v>
      </c>
    </row>
    <row r="60" spans="1:15" s="21" customFormat="1" ht="15" hidden="1" customHeight="1">
      <c r="A60" s="17" t="s">
        <v>55</v>
      </c>
      <c r="B60" s="18"/>
      <c r="C60" s="19"/>
      <c r="D60" s="20" t="e">
        <f t="shared" si="21"/>
        <v>#DIV/0!</v>
      </c>
      <c r="E60" s="18"/>
      <c r="F60" s="19"/>
      <c r="G60" s="20" t="e">
        <f t="shared" si="39"/>
        <v>#DIV/0!</v>
      </c>
      <c r="H60" s="19"/>
      <c r="I60" s="20" t="e">
        <f t="shared" si="40"/>
        <v>#DIV/0!</v>
      </c>
      <c r="J60" s="19"/>
      <c r="K60" s="20" t="e">
        <f t="shared" si="41"/>
        <v>#DIV/0!</v>
      </c>
      <c r="L60" s="19"/>
      <c r="M60" s="20" t="e">
        <f t="shared" si="42"/>
        <v>#DIV/0!</v>
      </c>
      <c r="N60" s="19"/>
      <c r="O60" s="20" t="e">
        <f t="shared" si="43"/>
        <v>#DIV/0!</v>
      </c>
    </row>
    <row r="61" spans="1:15" ht="24.95" hidden="1" customHeight="1">
      <c r="A61" s="26" t="s">
        <v>31</v>
      </c>
      <c r="B61" s="27">
        <f>SUM(B62:B63)</f>
        <v>0</v>
      </c>
      <c r="C61" s="27">
        <f>SUM(C62:C63)</f>
        <v>0</v>
      </c>
      <c r="D61" s="20" t="e">
        <f t="shared" si="21"/>
        <v>#DIV/0!</v>
      </c>
      <c r="E61" s="27">
        <f>SUM(E62:E63)</f>
        <v>0</v>
      </c>
      <c r="F61" s="27">
        <f>SUM(F62:F63)</f>
        <v>0</v>
      </c>
      <c r="G61" s="20" t="e">
        <f t="shared" si="39"/>
        <v>#DIV/0!</v>
      </c>
      <c r="H61" s="27">
        <f>SUM(H62:H63)</f>
        <v>0</v>
      </c>
      <c r="I61" s="20" t="e">
        <f t="shared" si="40"/>
        <v>#DIV/0!</v>
      </c>
      <c r="J61" s="27">
        <f>SUM(J62:J63)</f>
        <v>0</v>
      </c>
      <c r="K61" s="20" t="e">
        <f t="shared" si="41"/>
        <v>#DIV/0!</v>
      </c>
      <c r="L61" s="27">
        <f>SUM(L62:L63)</f>
        <v>0</v>
      </c>
      <c r="M61" s="20" t="e">
        <f t="shared" si="42"/>
        <v>#DIV/0!</v>
      </c>
      <c r="N61" s="27">
        <f>SUM(N62:N63)</f>
        <v>0</v>
      </c>
      <c r="O61" s="20" t="e">
        <f t="shared" si="43"/>
        <v>#DIV/0!</v>
      </c>
    </row>
    <row r="62" spans="1:15" s="21" customFormat="1" ht="15" hidden="1" customHeight="1">
      <c r="A62" s="17" t="s">
        <v>55</v>
      </c>
      <c r="B62" s="18"/>
      <c r="C62" s="19"/>
      <c r="D62" s="20" t="e">
        <f t="shared" si="21"/>
        <v>#DIV/0!</v>
      </c>
      <c r="E62" s="18"/>
      <c r="F62" s="19"/>
      <c r="G62" s="20" t="e">
        <f t="shared" si="39"/>
        <v>#DIV/0!</v>
      </c>
      <c r="H62" s="19"/>
      <c r="I62" s="20" t="e">
        <f t="shared" si="40"/>
        <v>#DIV/0!</v>
      </c>
      <c r="J62" s="19"/>
      <c r="K62" s="20" t="e">
        <f t="shared" si="41"/>
        <v>#DIV/0!</v>
      </c>
      <c r="L62" s="19"/>
      <c r="M62" s="20" t="e">
        <f t="shared" si="42"/>
        <v>#DIV/0!</v>
      </c>
      <c r="N62" s="19"/>
      <c r="O62" s="20" t="e">
        <f t="shared" si="43"/>
        <v>#DIV/0!</v>
      </c>
    </row>
    <row r="63" spans="1:15" s="21" customFormat="1" ht="15" hidden="1" customHeight="1">
      <c r="A63" s="17" t="s">
        <v>55</v>
      </c>
      <c r="B63" s="18"/>
      <c r="C63" s="19"/>
      <c r="D63" s="20" t="e">
        <f t="shared" si="21"/>
        <v>#DIV/0!</v>
      </c>
      <c r="E63" s="18"/>
      <c r="F63" s="19"/>
      <c r="G63" s="20" t="e">
        <f t="shared" si="39"/>
        <v>#DIV/0!</v>
      </c>
      <c r="H63" s="19"/>
      <c r="I63" s="20" t="e">
        <f t="shared" si="40"/>
        <v>#DIV/0!</v>
      </c>
      <c r="J63" s="19"/>
      <c r="K63" s="20" t="e">
        <f t="shared" si="41"/>
        <v>#DIV/0!</v>
      </c>
      <c r="L63" s="19"/>
      <c r="M63" s="20" t="e">
        <f t="shared" si="42"/>
        <v>#DIV/0!</v>
      </c>
      <c r="N63" s="19"/>
      <c r="O63" s="20" t="e">
        <f t="shared" si="43"/>
        <v>#DIV/0!</v>
      </c>
    </row>
    <row r="64" spans="1:15" ht="18.75" hidden="1" customHeight="1">
      <c r="A64" s="26" t="s">
        <v>32</v>
      </c>
      <c r="B64" s="27">
        <f>SUM(B65:B66)</f>
        <v>0</v>
      </c>
      <c r="C64" s="27">
        <f>SUM(C65:C66)</f>
        <v>0</v>
      </c>
      <c r="D64" s="20" t="e">
        <f t="shared" si="21"/>
        <v>#DIV/0!</v>
      </c>
      <c r="E64" s="27">
        <f>SUM(E65:E66)</f>
        <v>0</v>
      </c>
      <c r="F64" s="27">
        <f>SUM(F65:F66)</f>
        <v>0</v>
      </c>
      <c r="G64" s="20" t="e">
        <f t="shared" si="39"/>
        <v>#DIV/0!</v>
      </c>
      <c r="H64" s="27">
        <f>SUM(H65:H66)</f>
        <v>0</v>
      </c>
      <c r="I64" s="20" t="e">
        <f t="shared" si="40"/>
        <v>#DIV/0!</v>
      </c>
      <c r="J64" s="27">
        <f>SUM(J65:J66)</f>
        <v>0</v>
      </c>
      <c r="K64" s="20" t="e">
        <f t="shared" si="41"/>
        <v>#DIV/0!</v>
      </c>
      <c r="L64" s="27">
        <f>SUM(L65:L66)</f>
        <v>0</v>
      </c>
      <c r="M64" s="20" t="e">
        <f t="shared" si="42"/>
        <v>#DIV/0!</v>
      </c>
      <c r="N64" s="27">
        <f>SUM(N65:N66)</f>
        <v>0</v>
      </c>
      <c r="O64" s="20" t="e">
        <f t="shared" si="43"/>
        <v>#DIV/0!</v>
      </c>
    </row>
    <row r="65" spans="1:15" s="21" customFormat="1" ht="15" hidden="1" customHeight="1">
      <c r="A65" s="17" t="s">
        <v>55</v>
      </c>
      <c r="B65" s="18"/>
      <c r="C65" s="19"/>
      <c r="D65" s="20" t="e">
        <f t="shared" si="21"/>
        <v>#DIV/0!</v>
      </c>
      <c r="E65" s="18"/>
      <c r="F65" s="19"/>
      <c r="G65" s="20" t="e">
        <f t="shared" si="39"/>
        <v>#DIV/0!</v>
      </c>
      <c r="H65" s="19"/>
      <c r="I65" s="20" t="e">
        <f t="shared" si="40"/>
        <v>#DIV/0!</v>
      </c>
      <c r="J65" s="19"/>
      <c r="K65" s="20" t="e">
        <f t="shared" si="41"/>
        <v>#DIV/0!</v>
      </c>
      <c r="L65" s="19"/>
      <c r="M65" s="20" t="e">
        <f t="shared" si="42"/>
        <v>#DIV/0!</v>
      </c>
      <c r="N65" s="19"/>
      <c r="O65" s="20" t="e">
        <f t="shared" si="43"/>
        <v>#DIV/0!</v>
      </c>
    </row>
    <row r="66" spans="1:15" s="21" customFormat="1" ht="15" hidden="1" customHeight="1">
      <c r="A66" s="17" t="s">
        <v>55</v>
      </c>
      <c r="B66" s="18"/>
      <c r="C66" s="19"/>
      <c r="D66" s="20" t="e">
        <f t="shared" si="21"/>
        <v>#DIV/0!</v>
      </c>
      <c r="E66" s="18"/>
      <c r="F66" s="19"/>
      <c r="G66" s="20" t="e">
        <f t="shared" si="39"/>
        <v>#DIV/0!</v>
      </c>
      <c r="H66" s="19"/>
      <c r="I66" s="20" t="e">
        <f t="shared" si="40"/>
        <v>#DIV/0!</v>
      </c>
      <c r="J66" s="19"/>
      <c r="K66" s="20" t="e">
        <f t="shared" si="41"/>
        <v>#DIV/0!</v>
      </c>
      <c r="L66" s="19"/>
      <c r="M66" s="20" t="e">
        <f t="shared" si="42"/>
        <v>#DIV/0!</v>
      </c>
      <c r="N66" s="19"/>
      <c r="O66" s="20" t="e">
        <f t="shared" si="43"/>
        <v>#DIV/0!</v>
      </c>
    </row>
    <row r="67" spans="1:15" ht="24.95" hidden="1" customHeight="1">
      <c r="A67" s="26" t="s">
        <v>33</v>
      </c>
      <c r="B67" s="27">
        <f>SUM(B68:B69)</f>
        <v>0</v>
      </c>
      <c r="C67" s="27">
        <f>SUM(C68:C69)</f>
        <v>0</v>
      </c>
      <c r="D67" s="20" t="e">
        <f t="shared" si="21"/>
        <v>#DIV/0!</v>
      </c>
      <c r="E67" s="27">
        <f>SUM(E68:E69)</f>
        <v>0</v>
      </c>
      <c r="F67" s="27">
        <f>SUM(F68:F69)</f>
        <v>0</v>
      </c>
      <c r="G67" s="20" t="e">
        <f t="shared" si="39"/>
        <v>#DIV/0!</v>
      </c>
      <c r="H67" s="27">
        <f>SUM(H68:H69)</f>
        <v>0</v>
      </c>
      <c r="I67" s="20" t="e">
        <f t="shared" si="40"/>
        <v>#DIV/0!</v>
      </c>
      <c r="J67" s="27">
        <f>SUM(J68:J69)</f>
        <v>0</v>
      </c>
      <c r="K67" s="20" t="e">
        <f t="shared" si="41"/>
        <v>#DIV/0!</v>
      </c>
      <c r="L67" s="27">
        <f>SUM(L68:L69)</f>
        <v>0</v>
      </c>
      <c r="M67" s="20" t="e">
        <f t="shared" si="42"/>
        <v>#DIV/0!</v>
      </c>
      <c r="N67" s="27">
        <f>SUM(N68:N69)</f>
        <v>0</v>
      </c>
      <c r="O67" s="20" t="e">
        <f t="shared" si="43"/>
        <v>#DIV/0!</v>
      </c>
    </row>
    <row r="68" spans="1:15" s="21" customFormat="1" ht="15" hidden="1" customHeight="1">
      <c r="A68" s="17" t="s">
        <v>55</v>
      </c>
      <c r="B68" s="18"/>
      <c r="C68" s="19"/>
      <c r="D68" s="20" t="e">
        <f t="shared" si="21"/>
        <v>#DIV/0!</v>
      </c>
      <c r="E68" s="18"/>
      <c r="F68" s="19"/>
      <c r="G68" s="20" t="e">
        <f t="shared" si="39"/>
        <v>#DIV/0!</v>
      </c>
      <c r="H68" s="19"/>
      <c r="I68" s="20" t="e">
        <f t="shared" si="40"/>
        <v>#DIV/0!</v>
      </c>
      <c r="J68" s="19"/>
      <c r="K68" s="20" t="e">
        <f t="shared" si="41"/>
        <v>#DIV/0!</v>
      </c>
      <c r="L68" s="19"/>
      <c r="M68" s="20" t="e">
        <f t="shared" si="42"/>
        <v>#DIV/0!</v>
      </c>
      <c r="N68" s="19"/>
      <c r="O68" s="20" t="e">
        <f t="shared" si="43"/>
        <v>#DIV/0!</v>
      </c>
    </row>
    <row r="69" spans="1:15" s="21" customFormat="1" ht="15" hidden="1" customHeight="1">
      <c r="A69" s="17" t="s">
        <v>55</v>
      </c>
      <c r="B69" s="18"/>
      <c r="C69" s="19"/>
      <c r="D69" s="20" t="e">
        <f t="shared" si="21"/>
        <v>#DIV/0!</v>
      </c>
      <c r="E69" s="18"/>
      <c r="F69" s="19"/>
      <c r="G69" s="20" t="e">
        <f t="shared" si="39"/>
        <v>#DIV/0!</v>
      </c>
      <c r="H69" s="19"/>
      <c r="I69" s="20" t="e">
        <f t="shared" si="40"/>
        <v>#DIV/0!</v>
      </c>
      <c r="J69" s="19"/>
      <c r="K69" s="20" t="e">
        <f t="shared" si="41"/>
        <v>#DIV/0!</v>
      </c>
      <c r="L69" s="19"/>
      <c r="M69" s="20" t="e">
        <f t="shared" si="42"/>
        <v>#DIV/0!</v>
      </c>
      <c r="N69" s="19"/>
      <c r="O69" s="20" t="e">
        <f t="shared" si="43"/>
        <v>#DIV/0!</v>
      </c>
    </row>
    <row r="70" spans="1:15" ht="24.95" hidden="1" customHeight="1">
      <c r="A70" s="26" t="s">
        <v>34</v>
      </c>
      <c r="B70" s="27">
        <f>SUM(B71:B72)</f>
        <v>0</v>
      </c>
      <c r="C70" s="27">
        <f>SUM(C71:C72)</f>
        <v>0</v>
      </c>
      <c r="D70" s="20" t="e">
        <f t="shared" si="21"/>
        <v>#DIV/0!</v>
      </c>
      <c r="E70" s="27">
        <f>SUM(E71:E72)</f>
        <v>0</v>
      </c>
      <c r="F70" s="27">
        <f>SUM(F71:F72)</f>
        <v>0</v>
      </c>
      <c r="G70" s="20" t="e">
        <f t="shared" si="39"/>
        <v>#DIV/0!</v>
      </c>
      <c r="H70" s="27">
        <f>SUM(H71:H72)</f>
        <v>0</v>
      </c>
      <c r="I70" s="20" t="e">
        <f t="shared" si="40"/>
        <v>#DIV/0!</v>
      </c>
      <c r="J70" s="27">
        <f>SUM(J71:J72)</f>
        <v>0</v>
      </c>
      <c r="K70" s="20" t="e">
        <f t="shared" si="41"/>
        <v>#DIV/0!</v>
      </c>
      <c r="L70" s="27">
        <f>SUM(L71:L72)</f>
        <v>0</v>
      </c>
      <c r="M70" s="20" t="e">
        <f t="shared" si="42"/>
        <v>#DIV/0!</v>
      </c>
      <c r="N70" s="27">
        <f>SUM(N71:N72)</f>
        <v>0</v>
      </c>
      <c r="O70" s="20" t="e">
        <f t="shared" si="43"/>
        <v>#DIV/0!</v>
      </c>
    </row>
    <row r="71" spans="1:15" s="21" customFormat="1" ht="15" hidden="1" customHeight="1">
      <c r="A71" s="17" t="s">
        <v>55</v>
      </c>
      <c r="B71" s="18"/>
      <c r="C71" s="19"/>
      <c r="D71" s="20" t="e">
        <f t="shared" si="21"/>
        <v>#DIV/0!</v>
      </c>
      <c r="E71" s="18"/>
      <c r="F71" s="19"/>
      <c r="G71" s="20" t="e">
        <f t="shared" si="39"/>
        <v>#DIV/0!</v>
      </c>
      <c r="H71" s="19"/>
      <c r="I71" s="20" t="e">
        <f t="shared" si="40"/>
        <v>#DIV/0!</v>
      </c>
      <c r="J71" s="19"/>
      <c r="K71" s="20" t="e">
        <f t="shared" si="41"/>
        <v>#DIV/0!</v>
      </c>
      <c r="L71" s="19"/>
      <c r="M71" s="20" t="e">
        <f t="shared" si="42"/>
        <v>#DIV/0!</v>
      </c>
      <c r="N71" s="19"/>
      <c r="O71" s="20" t="e">
        <f t="shared" si="43"/>
        <v>#DIV/0!</v>
      </c>
    </row>
    <row r="72" spans="1:15" s="21" customFormat="1" ht="15" hidden="1" customHeight="1">
      <c r="A72" s="17" t="s">
        <v>55</v>
      </c>
      <c r="B72" s="18"/>
      <c r="C72" s="19"/>
      <c r="D72" s="20" t="e">
        <f t="shared" si="21"/>
        <v>#DIV/0!</v>
      </c>
      <c r="E72" s="18"/>
      <c r="F72" s="19"/>
      <c r="G72" s="20" t="e">
        <f t="shared" si="39"/>
        <v>#DIV/0!</v>
      </c>
      <c r="H72" s="19"/>
      <c r="I72" s="20" t="e">
        <f t="shared" si="40"/>
        <v>#DIV/0!</v>
      </c>
      <c r="J72" s="19"/>
      <c r="K72" s="20" t="e">
        <f t="shared" si="41"/>
        <v>#DIV/0!</v>
      </c>
      <c r="L72" s="19"/>
      <c r="M72" s="20" t="e">
        <f t="shared" si="42"/>
        <v>#DIV/0!</v>
      </c>
      <c r="N72" s="19"/>
      <c r="O72" s="20" t="e">
        <f t="shared" si="43"/>
        <v>#DIV/0!</v>
      </c>
    </row>
    <row r="73" spans="1:15" ht="15.75" hidden="1" customHeight="1">
      <c r="A73" s="26" t="s">
        <v>35</v>
      </c>
      <c r="B73" s="27">
        <f>SUM(B74:B75)</f>
        <v>0</v>
      </c>
      <c r="C73" s="27">
        <f>SUM(C74:C75)</f>
        <v>0</v>
      </c>
      <c r="D73" s="20" t="e">
        <f t="shared" si="21"/>
        <v>#DIV/0!</v>
      </c>
      <c r="E73" s="27">
        <f>SUM(E74:E75)</f>
        <v>0</v>
      </c>
      <c r="F73" s="27">
        <f>SUM(F74:F75)</f>
        <v>0</v>
      </c>
      <c r="G73" s="20" t="e">
        <f t="shared" si="39"/>
        <v>#DIV/0!</v>
      </c>
      <c r="H73" s="27">
        <f>SUM(H74:H75)</f>
        <v>0</v>
      </c>
      <c r="I73" s="20" t="e">
        <f t="shared" si="40"/>
        <v>#DIV/0!</v>
      </c>
      <c r="J73" s="27">
        <f>SUM(J74:J75)</f>
        <v>0</v>
      </c>
      <c r="K73" s="20" t="e">
        <f t="shared" si="41"/>
        <v>#DIV/0!</v>
      </c>
      <c r="L73" s="27">
        <f>SUM(L74:L75)</f>
        <v>0</v>
      </c>
      <c r="M73" s="20" t="e">
        <f t="shared" si="42"/>
        <v>#DIV/0!</v>
      </c>
      <c r="N73" s="27">
        <f>SUM(N74:N75)</f>
        <v>0</v>
      </c>
      <c r="O73" s="20" t="e">
        <f t="shared" si="43"/>
        <v>#DIV/0!</v>
      </c>
    </row>
    <row r="74" spans="1:15" s="21" customFormat="1" ht="15" hidden="1" customHeight="1">
      <c r="A74" s="17" t="s">
        <v>55</v>
      </c>
      <c r="B74" s="18"/>
      <c r="C74" s="19"/>
      <c r="D74" s="20" t="e">
        <f t="shared" si="21"/>
        <v>#DIV/0!</v>
      </c>
      <c r="E74" s="18"/>
      <c r="F74" s="19"/>
      <c r="G74" s="20" t="e">
        <f t="shared" si="39"/>
        <v>#DIV/0!</v>
      </c>
      <c r="H74" s="19"/>
      <c r="I74" s="20" t="e">
        <f t="shared" si="40"/>
        <v>#DIV/0!</v>
      </c>
      <c r="J74" s="19"/>
      <c r="K74" s="20" t="e">
        <f t="shared" si="41"/>
        <v>#DIV/0!</v>
      </c>
      <c r="L74" s="19"/>
      <c r="M74" s="20" t="e">
        <f t="shared" si="42"/>
        <v>#DIV/0!</v>
      </c>
      <c r="N74" s="19"/>
      <c r="O74" s="20" t="e">
        <f t="shared" si="43"/>
        <v>#DIV/0!</v>
      </c>
    </row>
    <row r="75" spans="1:15" s="21" customFormat="1" ht="15" hidden="1" customHeight="1">
      <c r="A75" s="17" t="s">
        <v>55</v>
      </c>
      <c r="B75" s="18"/>
      <c r="C75" s="19"/>
      <c r="D75" s="20" t="e">
        <f t="shared" si="21"/>
        <v>#DIV/0!</v>
      </c>
      <c r="E75" s="18"/>
      <c r="F75" s="19"/>
      <c r="G75" s="20" t="e">
        <f t="shared" si="39"/>
        <v>#DIV/0!</v>
      </c>
      <c r="H75" s="19"/>
      <c r="I75" s="20" t="e">
        <f t="shared" si="40"/>
        <v>#DIV/0!</v>
      </c>
      <c r="J75" s="19"/>
      <c r="K75" s="20" t="e">
        <f t="shared" si="41"/>
        <v>#DIV/0!</v>
      </c>
      <c r="L75" s="19"/>
      <c r="M75" s="20" t="e">
        <f t="shared" si="42"/>
        <v>#DIV/0!</v>
      </c>
      <c r="N75" s="19"/>
      <c r="O75" s="20" t="e">
        <f t="shared" si="43"/>
        <v>#DIV/0!</v>
      </c>
    </row>
    <row r="76" spans="1:15" ht="24.95" hidden="1" customHeight="1">
      <c r="A76" s="26" t="s">
        <v>36</v>
      </c>
      <c r="B76" s="27">
        <f>SUM(B77:B78)</f>
        <v>0</v>
      </c>
      <c r="C76" s="27">
        <f>SUM(C77:C78)</f>
        <v>0</v>
      </c>
      <c r="D76" s="20" t="e">
        <f t="shared" si="21"/>
        <v>#DIV/0!</v>
      </c>
      <c r="E76" s="27">
        <f>SUM(E77:E78)</f>
        <v>0</v>
      </c>
      <c r="F76" s="27">
        <f>SUM(F77:F78)</f>
        <v>0</v>
      </c>
      <c r="G76" s="20" t="e">
        <f t="shared" si="39"/>
        <v>#DIV/0!</v>
      </c>
      <c r="H76" s="27">
        <f>SUM(H77:H78)</f>
        <v>0</v>
      </c>
      <c r="I76" s="20" t="e">
        <f t="shared" si="40"/>
        <v>#DIV/0!</v>
      </c>
      <c r="J76" s="27">
        <f>SUM(J77:J78)</f>
        <v>0</v>
      </c>
      <c r="K76" s="20" t="e">
        <f t="shared" si="41"/>
        <v>#DIV/0!</v>
      </c>
      <c r="L76" s="27">
        <f>SUM(L77:L78)</f>
        <v>0</v>
      </c>
      <c r="M76" s="20" t="e">
        <f t="shared" si="42"/>
        <v>#DIV/0!</v>
      </c>
      <c r="N76" s="27">
        <f>SUM(N77:N78)</f>
        <v>0</v>
      </c>
      <c r="O76" s="20" t="e">
        <f t="shared" si="43"/>
        <v>#DIV/0!</v>
      </c>
    </row>
    <row r="77" spans="1:15" s="21" customFormat="1" ht="15" hidden="1" customHeight="1">
      <c r="A77" s="17" t="s">
        <v>55</v>
      </c>
      <c r="B77" s="18"/>
      <c r="C77" s="19"/>
      <c r="D77" s="20" t="e">
        <f t="shared" si="21"/>
        <v>#DIV/0!</v>
      </c>
      <c r="E77" s="18"/>
      <c r="F77" s="19"/>
      <c r="G77" s="20" t="e">
        <f t="shared" si="39"/>
        <v>#DIV/0!</v>
      </c>
      <c r="H77" s="19"/>
      <c r="I77" s="20" t="e">
        <f t="shared" si="40"/>
        <v>#DIV/0!</v>
      </c>
      <c r="J77" s="19"/>
      <c r="K77" s="20" t="e">
        <f t="shared" si="41"/>
        <v>#DIV/0!</v>
      </c>
      <c r="L77" s="19"/>
      <c r="M77" s="20" t="e">
        <f t="shared" si="42"/>
        <v>#DIV/0!</v>
      </c>
      <c r="N77" s="19"/>
      <c r="O77" s="20" t="e">
        <f t="shared" si="43"/>
        <v>#DIV/0!</v>
      </c>
    </row>
    <row r="78" spans="1:15" s="21" customFormat="1" ht="15" hidden="1" customHeight="1">
      <c r="A78" s="17" t="s">
        <v>55</v>
      </c>
      <c r="B78" s="18"/>
      <c r="C78" s="19"/>
      <c r="D78" s="20" t="e">
        <f t="shared" si="21"/>
        <v>#DIV/0!</v>
      </c>
      <c r="E78" s="18"/>
      <c r="F78" s="19"/>
      <c r="G78" s="20" t="e">
        <f t="shared" si="39"/>
        <v>#DIV/0!</v>
      </c>
      <c r="H78" s="19"/>
      <c r="I78" s="20" t="e">
        <f t="shared" si="40"/>
        <v>#DIV/0!</v>
      </c>
      <c r="J78" s="19"/>
      <c r="K78" s="20" t="e">
        <f t="shared" si="41"/>
        <v>#DIV/0!</v>
      </c>
      <c r="L78" s="19"/>
      <c r="M78" s="20" t="e">
        <f t="shared" si="42"/>
        <v>#DIV/0!</v>
      </c>
      <c r="N78" s="19"/>
      <c r="O78" s="20" t="e">
        <f t="shared" si="43"/>
        <v>#DIV/0!</v>
      </c>
    </row>
    <row r="79" spans="1:15" ht="24.95" hidden="1" customHeight="1">
      <c r="A79" s="26" t="s">
        <v>37</v>
      </c>
      <c r="B79" s="27">
        <f>SUM(B80:B81)</f>
        <v>0</v>
      </c>
      <c r="C79" s="27">
        <f>SUM(C80:C81)</f>
        <v>0</v>
      </c>
      <c r="D79" s="20" t="e">
        <f t="shared" si="21"/>
        <v>#DIV/0!</v>
      </c>
      <c r="E79" s="27">
        <f>SUM(E80:E81)</f>
        <v>0</v>
      </c>
      <c r="F79" s="27">
        <f>SUM(F80:F81)</f>
        <v>0</v>
      </c>
      <c r="G79" s="20" t="e">
        <f t="shared" si="39"/>
        <v>#DIV/0!</v>
      </c>
      <c r="H79" s="27">
        <f>SUM(H80:H81)</f>
        <v>0</v>
      </c>
      <c r="I79" s="20" t="e">
        <f t="shared" si="40"/>
        <v>#DIV/0!</v>
      </c>
      <c r="J79" s="27">
        <f>SUM(J80:J81)</f>
        <v>0</v>
      </c>
      <c r="K79" s="20" t="e">
        <f t="shared" si="41"/>
        <v>#DIV/0!</v>
      </c>
      <c r="L79" s="27">
        <f>SUM(L80:L81)</f>
        <v>0</v>
      </c>
      <c r="M79" s="20" t="e">
        <f t="shared" si="42"/>
        <v>#DIV/0!</v>
      </c>
      <c r="N79" s="27">
        <f>SUM(N80:N81)</f>
        <v>0</v>
      </c>
      <c r="O79" s="20" t="e">
        <f t="shared" si="43"/>
        <v>#DIV/0!</v>
      </c>
    </row>
    <row r="80" spans="1:15" s="21" customFormat="1" ht="15" hidden="1" customHeight="1">
      <c r="A80" s="17" t="s">
        <v>55</v>
      </c>
      <c r="B80" s="18"/>
      <c r="C80" s="19"/>
      <c r="D80" s="20" t="e">
        <f t="shared" si="21"/>
        <v>#DIV/0!</v>
      </c>
      <c r="E80" s="18"/>
      <c r="F80" s="19"/>
      <c r="G80" s="20" t="e">
        <f t="shared" si="39"/>
        <v>#DIV/0!</v>
      </c>
      <c r="H80" s="19"/>
      <c r="I80" s="20" t="e">
        <f t="shared" si="40"/>
        <v>#DIV/0!</v>
      </c>
      <c r="J80" s="19"/>
      <c r="K80" s="20" t="e">
        <f t="shared" si="41"/>
        <v>#DIV/0!</v>
      </c>
      <c r="L80" s="19"/>
      <c r="M80" s="20" t="e">
        <f t="shared" si="42"/>
        <v>#DIV/0!</v>
      </c>
      <c r="N80" s="19"/>
      <c r="O80" s="20" t="e">
        <f t="shared" si="43"/>
        <v>#DIV/0!</v>
      </c>
    </row>
    <row r="81" spans="1:15" s="21" customFormat="1" ht="15" hidden="1" customHeight="1">
      <c r="A81" s="17" t="s">
        <v>55</v>
      </c>
      <c r="B81" s="18"/>
      <c r="C81" s="19"/>
      <c r="D81" s="20" t="e">
        <f t="shared" si="21"/>
        <v>#DIV/0!</v>
      </c>
      <c r="E81" s="18"/>
      <c r="F81" s="19"/>
      <c r="G81" s="20" t="e">
        <f t="shared" si="39"/>
        <v>#DIV/0!</v>
      </c>
      <c r="H81" s="19"/>
      <c r="I81" s="20" t="e">
        <f t="shared" si="40"/>
        <v>#DIV/0!</v>
      </c>
      <c r="J81" s="19"/>
      <c r="K81" s="20" t="e">
        <f t="shared" si="41"/>
        <v>#DIV/0!</v>
      </c>
      <c r="L81" s="19"/>
      <c r="M81" s="20" t="e">
        <f t="shared" si="42"/>
        <v>#DIV/0!</v>
      </c>
      <c r="N81" s="19"/>
      <c r="O81" s="20" t="e">
        <f t="shared" si="43"/>
        <v>#DIV/0!</v>
      </c>
    </row>
    <row r="82" spans="1:15" ht="24.95" hidden="1" customHeight="1">
      <c r="A82" s="26" t="s">
        <v>38</v>
      </c>
      <c r="B82" s="27">
        <f>SUM(B83:B84)</f>
        <v>0</v>
      </c>
      <c r="C82" s="27">
        <f>SUM(C83:C84)</f>
        <v>0</v>
      </c>
      <c r="D82" s="20" t="e">
        <f t="shared" si="21"/>
        <v>#DIV/0!</v>
      </c>
      <c r="E82" s="27">
        <f>SUM(E83:E84)</f>
        <v>0</v>
      </c>
      <c r="F82" s="27">
        <f>SUM(F83:F84)</f>
        <v>0</v>
      </c>
      <c r="G82" s="20" t="e">
        <f t="shared" si="39"/>
        <v>#DIV/0!</v>
      </c>
      <c r="H82" s="27">
        <f>SUM(H83:H84)</f>
        <v>0</v>
      </c>
      <c r="I82" s="20" t="e">
        <f t="shared" si="40"/>
        <v>#DIV/0!</v>
      </c>
      <c r="J82" s="27">
        <f>SUM(J83:J84)</f>
        <v>0</v>
      </c>
      <c r="K82" s="20" t="e">
        <f t="shared" si="41"/>
        <v>#DIV/0!</v>
      </c>
      <c r="L82" s="27">
        <f>SUM(L83:L84)</f>
        <v>0</v>
      </c>
      <c r="M82" s="20" t="e">
        <f t="shared" si="42"/>
        <v>#DIV/0!</v>
      </c>
      <c r="N82" s="27">
        <f>SUM(N83:N84)</f>
        <v>0</v>
      </c>
      <c r="O82" s="20" t="e">
        <f t="shared" si="43"/>
        <v>#DIV/0!</v>
      </c>
    </row>
    <row r="83" spans="1:15" s="21" customFormat="1" ht="15" hidden="1" customHeight="1">
      <c r="A83" s="17" t="s">
        <v>55</v>
      </c>
      <c r="B83" s="18"/>
      <c r="C83" s="19"/>
      <c r="D83" s="20" t="e">
        <f t="shared" si="21"/>
        <v>#DIV/0!</v>
      </c>
      <c r="E83" s="18"/>
      <c r="F83" s="19"/>
      <c r="G83" s="20" t="e">
        <f t="shared" si="39"/>
        <v>#DIV/0!</v>
      </c>
      <c r="H83" s="19"/>
      <c r="I83" s="20" t="e">
        <f t="shared" si="40"/>
        <v>#DIV/0!</v>
      </c>
      <c r="J83" s="19"/>
      <c r="K83" s="20" t="e">
        <f t="shared" si="41"/>
        <v>#DIV/0!</v>
      </c>
      <c r="L83" s="19"/>
      <c r="M83" s="20" t="e">
        <f t="shared" si="42"/>
        <v>#DIV/0!</v>
      </c>
      <c r="N83" s="19"/>
      <c r="O83" s="20" t="e">
        <f t="shared" si="43"/>
        <v>#DIV/0!</v>
      </c>
    </row>
    <row r="84" spans="1:15" s="21" customFormat="1" ht="15" hidden="1" customHeight="1">
      <c r="A84" s="17" t="s">
        <v>55</v>
      </c>
      <c r="B84" s="18"/>
      <c r="C84" s="19"/>
      <c r="D84" s="20" t="e">
        <f t="shared" si="21"/>
        <v>#DIV/0!</v>
      </c>
      <c r="E84" s="18"/>
      <c r="F84" s="19"/>
      <c r="G84" s="20" t="e">
        <f t="shared" si="39"/>
        <v>#DIV/0!</v>
      </c>
      <c r="H84" s="19"/>
      <c r="I84" s="20" t="e">
        <f t="shared" si="40"/>
        <v>#DIV/0!</v>
      </c>
      <c r="J84" s="19"/>
      <c r="K84" s="20" t="e">
        <f t="shared" si="41"/>
        <v>#DIV/0!</v>
      </c>
      <c r="L84" s="19"/>
      <c r="M84" s="20" t="e">
        <f t="shared" si="42"/>
        <v>#DIV/0!</v>
      </c>
      <c r="N84" s="19"/>
      <c r="O84" s="20" t="e">
        <f t="shared" si="43"/>
        <v>#DIV/0!</v>
      </c>
    </row>
    <row r="85" spans="1:15" ht="19.5" hidden="1" customHeight="1">
      <c r="A85" s="26" t="s">
        <v>39</v>
      </c>
      <c r="B85" s="27">
        <f>SUM(B86:B87)</f>
        <v>0</v>
      </c>
      <c r="C85" s="27">
        <f>SUM(C86:C87)</f>
        <v>0</v>
      </c>
      <c r="D85" s="20" t="e">
        <f t="shared" si="21"/>
        <v>#DIV/0!</v>
      </c>
      <c r="E85" s="27">
        <f>SUM(E86:E87)</f>
        <v>0</v>
      </c>
      <c r="F85" s="27">
        <f>SUM(F86:F87)</f>
        <v>0</v>
      </c>
      <c r="G85" s="20" t="e">
        <f t="shared" si="39"/>
        <v>#DIV/0!</v>
      </c>
      <c r="H85" s="27">
        <f>SUM(H86:H87)</f>
        <v>0</v>
      </c>
      <c r="I85" s="20" t="e">
        <f t="shared" si="40"/>
        <v>#DIV/0!</v>
      </c>
      <c r="J85" s="27">
        <f>SUM(J86:J87)</f>
        <v>0</v>
      </c>
      <c r="K85" s="20" t="e">
        <f t="shared" si="41"/>
        <v>#DIV/0!</v>
      </c>
      <c r="L85" s="27">
        <f>SUM(L86:L87)</f>
        <v>0</v>
      </c>
      <c r="M85" s="20" t="e">
        <f t="shared" si="42"/>
        <v>#DIV/0!</v>
      </c>
      <c r="N85" s="27">
        <f>SUM(N86:N87)</f>
        <v>0</v>
      </c>
      <c r="O85" s="20" t="e">
        <f t="shared" si="43"/>
        <v>#DIV/0!</v>
      </c>
    </row>
    <row r="86" spans="1:15" s="21" customFormat="1" ht="15" hidden="1" customHeight="1">
      <c r="A86" s="17" t="s">
        <v>55</v>
      </c>
      <c r="B86" s="18"/>
      <c r="C86" s="19"/>
      <c r="D86" s="20" t="e">
        <f t="shared" si="21"/>
        <v>#DIV/0!</v>
      </c>
      <c r="E86" s="18"/>
      <c r="F86" s="19"/>
      <c r="G86" s="20" t="e">
        <f t="shared" si="39"/>
        <v>#DIV/0!</v>
      </c>
      <c r="H86" s="19"/>
      <c r="I86" s="20" t="e">
        <f t="shared" si="40"/>
        <v>#DIV/0!</v>
      </c>
      <c r="J86" s="19"/>
      <c r="K86" s="20" t="e">
        <f t="shared" si="41"/>
        <v>#DIV/0!</v>
      </c>
      <c r="L86" s="19"/>
      <c r="M86" s="20" t="e">
        <f t="shared" si="42"/>
        <v>#DIV/0!</v>
      </c>
      <c r="N86" s="19"/>
      <c r="O86" s="20" t="e">
        <f t="shared" si="43"/>
        <v>#DIV/0!</v>
      </c>
    </row>
    <row r="87" spans="1:15" s="21" customFormat="1" ht="15" hidden="1" customHeight="1">
      <c r="A87" s="17" t="s">
        <v>55</v>
      </c>
      <c r="B87" s="18"/>
      <c r="C87" s="19"/>
      <c r="D87" s="20" t="e">
        <f t="shared" si="21"/>
        <v>#DIV/0!</v>
      </c>
      <c r="E87" s="18"/>
      <c r="F87" s="19"/>
      <c r="G87" s="20" t="e">
        <f t="shared" si="39"/>
        <v>#DIV/0!</v>
      </c>
      <c r="H87" s="19"/>
      <c r="I87" s="20" t="e">
        <f t="shared" si="40"/>
        <v>#DIV/0!</v>
      </c>
      <c r="J87" s="19"/>
      <c r="K87" s="20" t="e">
        <f t="shared" si="41"/>
        <v>#DIV/0!</v>
      </c>
      <c r="L87" s="19"/>
      <c r="M87" s="20" t="e">
        <f t="shared" si="42"/>
        <v>#DIV/0!</v>
      </c>
      <c r="N87" s="19"/>
      <c r="O87" s="20" t="e">
        <f t="shared" si="43"/>
        <v>#DIV/0!</v>
      </c>
    </row>
    <row r="88" spans="1:15" ht="15.75" hidden="1" customHeight="1">
      <c r="A88" s="26" t="s">
        <v>40</v>
      </c>
      <c r="B88" s="27">
        <f>SUM(B89:B90)</f>
        <v>0</v>
      </c>
      <c r="C88" s="27">
        <f>SUM(C89:C90)</f>
        <v>0</v>
      </c>
      <c r="D88" s="20" t="e">
        <f t="shared" si="21"/>
        <v>#DIV/0!</v>
      </c>
      <c r="E88" s="27">
        <f>SUM(E89:E90)</f>
        <v>0</v>
      </c>
      <c r="F88" s="27">
        <f>SUM(F89:F90)</f>
        <v>0</v>
      </c>
      <c r="G88" s="20" t="e">
        <f t="shared" si="39"/>
        <v>#DIV/0!</v>
      </c>
      <c r="H88" s="27">
        <f>SUM(H89:H90)</f>
        <v>0</v>
      </c>
      <c r="I88" s="20" t="e">
        <f t="shared" si="40"/>
        <v>#DIV/0!</v>
      </c>
      <c r="J88" s="27">
        <f>SUM(J89:J90)</f>
        <v>0</v>
      </c>
      <c r="K88" s="20" t="e">
        <f t="shared" si="41"/>
        <v>#DIV/0!</v>
      </c>
      <c r="L88" s="27">
        <f>SUM(L89:L90)</f>
        <v>0</v>
      </c>
      <c r="M88" s="20" t="e">
        <f t="shared" si="42"/>
        <v>#DIV/0!</v>
      </c>
      <c r="N88" s="27">
        <f>SUM(N89:N90)</f>
        <v>0</v>
      </c>
      <c r="O88" s="20" t="e">
        <f t="shared" si="43"/>
        <v>#DIV/0!</v>
      </c>
    </row>
    <row r="89" spans="1:15" s="21" customFormat="1" ht="15" hidden="1" customHeight="1">
      <c r="A89" s="17" t="s">
        <v>55</v>
      </c>
      <c r="B89" s="18"/>
      <c r="C89" s="19"/>
      <c r="D89" s="20" t="e">
        <f t="shared" si="21"/>
        <v>#DIV/0!</v>
      </c>
      <c r="E89" s="18"/>
      <c r="F89" s="19"/>
      <c r="G89" s="20" t="e">
        <f t="shared" si="39"/>
        <v>#DIV/0!</v>
      </c>
      <c r="H89" s="19"/>
      <c r="I89" s="20" t="e">
        <f t="shared" si="40"/>
        <v>#DIV/0!</v>
      </c>
      <c r="J89" s="19"/>
      <c r="K89" s="20" t="e">
        <f t="shared" si="41"/>
        <v>#DIV/0!</v>
      </c>
      <c r="L89" s="19"/>
      <c r="M89" s="20" t="e">
        <f t="shared" si="42"/>
        <v>#DIV/0!</v>
      </c>
      <c r="N89" s="19"/>
      <c r="O89" s="20" t="e">
        <f t="shared" si="43"/>
        <v>#DIV/0!</v>
      </c>
    </row>
    <row r="90" spans="1:15" s="21" customFormat="1" ht="15" hidden="1" customHeight="1">
      <c r="A90" s="17" t="s">
        <v>55</v>
      </c>
      <c r="B90" s="18"/>
      <c r="C90" s="19"/>
      <c r="D90" s="20" t="e">
        <f t="shared" ref="D90:D94" si="56">ROUND(C90/B90*100,1)</f>
        <v>#DIV/0!</v>
      </c>
      <c r="E90" s="18"/>
      <c r="F90" s="19"/>
      <c r="G90" s="20" t="e">
        <f t="shared" si="39"/>
        <v>#DIV/0!</v>
      </c>
      <c r="H90" s="19"/>
      <c r="I90" s="20" t="e">
        <f t="shared" si="40"/>
        <v>#DIV/0!</v>
      </c>
      <c r="J90" s="19"/>
      <c r="K90" s="20" t="e">
        <f t="shared" si="41"/>
        <v>#DIV/0!</v>
      </c>
      <c r="L90" s="19"/>
      <c r="M90" s="20" t="e">
        <f t="shared" si="42"/>
        <v>#DIV/0!</v>
      </c>
      <c r="N90" s="19"/>
      <c r="O90" s="20" t="e">
        <f t="shared" si="43"/>
        <v>#DIV/0!</v>
      </c>
    </row>
    <row r="91" spans="1:15" ht="16.5" hidden="1" customHeight="1">
      <c r="A91" s="26" t="s">
        <v>41</v>
      </c>
      <c r="B91" s="27">
        <f>SUM(B92:B93)</f>
        <v>0</v>
      </c>
      <c r="C91" s="27">
        <f>SUM(C92:C93)</f>
        <v>0</v>
      </c>
      <c r="D91" s="20" t="e">
        <f t="shared" si="56"/>
        <v>#DIV/0!</v>
      </c>
      <c r="E91" s="27">
        <f>SUM(E92:E93)</f>
        <v>0</v>
      </c>
      <c r="F91" s="27">
        <f>SUM(F92:F93)</f>
        <v>0</v>
      </c>
      <c r="G91" s="20" t="e">
        <f t="shared" si="39"/>
        <v>#DIV/0!</v>
      </c>
      <c r="H91" s="27">
        <f>SUM(H92:H93)</f>
        <v>0</v>
      </c>
      <c r="I91" s="20" t="e">
        <f t="shared" si="40"/>
        <v>#DIV/0!</v>
      </c>
      <c r="J91" s="27">
        <f>SUM(J92:J93)</f>
        <v>0</v>
      </c>
      <c r="K91" s="20" t="e">
        <f t="shared" si="41"/>
        <v>#DIV/0!</v>
      </c>
      <c r="L91" s="27">
        <f>SUM(L92:L93)</f>
        <v>0</v>
      </c>
      <c r="M91" s="20" t="e">
        <f t="shared" si="42"/>
        <v>#DIV/0!</v>
      </c>
      <c r="N91" s="27">
        <f>SUM(N92:N93)</f>
        <v>0</v>
      </c>
      <c r="O91" s="20" t="e">
        <f t="shared" si="43"/>
        <v>#DIV/0!</v>
      </c>
    </row>
    <row r="92" spans="1:15" s="21" customFormat="1" ht="15" hidden="1" customHeight="1">
      <c r="A92" s="17" t="s">
        <v>55</v>
      </c>
      <c r="B92" s="18"/>
      <c r="C92" s="19"/>
      <c r="D92" s="20" t="e">
        <f t="shared" si="56"/>
        <v>#DIV/0!</v>
      </c>
      <c r="E92" s="18"/>
      <c r="F92" s="19"/>
      <c r="G92" s="20" t="e">
        <f t="shared" si="39"/>
        <v>#DIV/0!</v>
      </c>
      <c r="H92" s="19"/>
      <c r="I92" s="20" t="e">
        <f t="shared" si="40"/>
        <v>#DIV/0!</v>
      </c>
      <c r="J92" s="19"/>
      <c r="K92" s="20" t="e">
        <f t="shared" si="41"/>
        <v>#DIV/0!</v>
      </c>
      <c r="L92" s="19"/>
      <c r="M92" s="20" t="e">
        <f t="shared" si="42"/>
        <v>#DIV/0!</v>
      </c>
      <c r="N92" s="19"/>
      <c r="O92" s="20" t="e">
        <f t="shared" si="43"/>
        <v>#DIV/0!</v>
      </c>
    </row>
    <row r="93" spans="1:15" s="21" customFormat="1" ht="15" hidden="1" customHeight="1">
      <c r="A93" s="17" t="s">
        <v>55</v>
      </c>
      <c r="B93" s="18"/>
      <c r="C93" s="19"/>
      <c r="D93" s="20" t="e">
        <f t="shared" si="56"/>
        <v>#DIV/0!</v>
      </c>
      <c r="E93" s="18"/>
      <c r="F93" s="19"/>
      <c r="G93" s="20" t="e">
        <f t="shared" si="39"/>
        <v>#DIV/0!</v>
      </c>
      <c r="H93" s="19"/>
      <c r="I93" s="20" t="e">
        <f t="shared" si="40"/>
        <v>#DIV/0!</v>
      </c>
      <c r="J93" s="19"/>
      <c r="K93" s="20" t="e">
        <f t="shared" si="41"/>
        <v>#DIV/0!</v>
      </c>
      <c r="L93" s="19"/>
      <c r="M93" s="20" t="e">
        <f t="shared" si="42"/>
        <v>#DIV/0!</v>
      </c>
      <c r="N93" s="19"/>
      <c r="O93" s="20" t="e">
        <f t="shared" si="43"/>
        <v>#DIV/0!</v>
      </c>
    </row>
    <row r="94" spans="1:15" ht="38.25" customHeight="1">
      <c r="A94" s="36" t="s">
        <v>42</v>
      </c>
      <c r="B94" s="37">
        <f>SUM(B95:B96)</f>
        <v>12722.4</v>
      </c>
      <c r="C94" s="37">
        <f t="shared" ref="C94:N94" si="57">SUM(C95:C96)</f>
        <v>12383</v>
      </c>
      <c r="D94" s="20">
        <f t="shared" si="56"/>
        <v>97.3</v>
      </c>
      <c r="E94" s="37">
        <f t="shared" si="57"/>
        <v>3411.3</v>
      </c>
      <c r="F94" s="37">
        <f t="shared" si="57"/>
        <v>3327</v>
      </c>
      <c r="G94" s="20">
        <f t="shared" si="39"/>
        <v>97.5</v>
      </c>
      <c r="H94" s="37">
        <f t="shared" si="57"/>
        <v>12333.7</v>
      </c>
      <c r="I94" s="20">
        <f t="shared" si="40"/>
        <v>99.6</v>
      </c>
      <c r="J94" s="37">
        <f t="shared" si="57"/>
        <v>13059</v>
      </c>
      <c r="K94" s="20">
        <f t="shared" si="41"/>
        <v>105.9</v>
      </c>
      <c r="L94" s="37">
        <f t="shared" si="57"/>
        <v>13979</v>
      </c>
      <c r="M94" s="20">
        <f t="shared" si="42"/>
        <v>107</v>
      </c>
      <c r="N94" s="37">
        <f t="shared" si="57"/>
        <v>15103</v>
      </c>
      <c r="O94" s="20">
        <f t="shared" si="43"/>
        <v>108</v>
      </c>
    </row>
    <row r="95" spans="1:15" s="21" customFormat="1" ht="25.5" customHeight="1">
      <c r="A95" s="64" t="s">
        <v>93</v>
      </c>
      <c r="B95" s="19">
        <v>8192</v>
      </c>
      <c r="C95" s="19">
        <v>7706.7</v>
      </c>
      <c r="D95" s="20">
        <f t="shared" ref="D95:D135" si="58">ROUND(C95/B95*100,1)</f>
        <v>94.1</v>
      </c>
      <c r="E95" s="19">
        <v>2027</v>
      </c>
      <c r="F95" s="19">
        <v>2159.9</v>
      </c>
      <c r="G95" s="20">
        <f t="shared" ref="G95:G97" si="59">ROUND(F95/E95*100,1)</f>
        <v>106.6</v>
      </c>
      <c r="H95" s="19">
        <v>8014.9</v>
      </c>
      <c r="I95" s="20">
        <f t="shared" si="40"/>
        <v>104</v>
      </c>
      <c r="J95" s="19">
        <v>8495</v>
      </c>
      <c r="K95" s="20">
        <f t="shared" ref="K95:K153" si="60">ROUND(J95/H95*100,1)</f>
        <v>106</v>
      </c>
      <c r="L95" s="19">
        <v>9090</v>
      </c>
      <c r="M95" s="20">
        <f t="shared" ref="M95:M152" si="61">ROUND(L95/J95*100,1)</f>
        <v>107</v>
      </c>
      <c r="N95" s="19">
        <v>9818</v>
      </c>
      <c r="O95" s="20">
        <f t="shared" ref="O95:O153" si="62">ROUND(N95/L95*100,1)</f>
        <v>108</v>
      </c>
    </row>
    <row r="96" spans="1:15" s="21" customFormat="1" ht="16.5" customHeight="1">
      <c r="A96" s="17" t="s">
        <v>9</v>
      </c>
      <c r="B96" s="19">
        <v>4530.3999999999996</v>
      </c>
      <c r="C96" s="19">
        <v>4676.3</v>
      </c>
      <c r="D96" s="20">
        <f t="shared" si="58"/>
        <v>103.2</v>
      </c>
      <c r="E96" s="19">
        <v>1384.3</v>
      </c>
      <c r="F96" s="19">
        <v>1167.0999999999999</v>
      </c>
      <c r="G96" s="20">
        <f t="shared" si="59"/>
        <v>84.3</v>
      </c>
      <c r="H96" s="19">
        <v>4318.8</v>
      </c>
      <c r="I96" s="20">
        <f t="shared" si="40"/>
        <v>92.4</v>
      </c>
      <c r="J96" s="19">
        <v>4564</v>
      </c>
      <c r="K96" s="20">
        <f t="shared" si="60"/>
        <v>105.7</v>
      </c>
      <c r="L96" s="19">
        <v>4889</v>
      </c>
      <c r="M96" s="20">
        <f t="shared" si="61"/>
        <v>107.1</v>
      </c>
      <c r="N96" s="19">
        <v>5285</v>
      </c>
      <c r="O96" s="20">
        <f t="shared" si="62"/>
        <v>108.1</v>
      </c>
    </row>
    <row r="97" spans="1:15" ht="37.5" customHeight="1">
      <c r="A97" s="36" t="s">
        <v>43</v>
      </c>
      <c r="B97" s="37">
        <f>SUM(B98:B99)</f>
        <v>2971</v>
      </c>
      <c r="C97" s="37">
        <f>SUM(C98:C99)</f>
        <v>4636</v>
      </c>
      <c r="D97" s="38">
        <f t="shared" si="58"/>
        <v>156</v>
      </c>
      <c r="E97" s="37">
        <f>SUM(E98:E99)</f>
        <v>1108.7</v>
      </c>
      <c r="F97" s="37">
        <f>SUM(F98:F99)</f>
        <v>1781.8</v>
      </c>
      <c r="G97" s="38">
        <f t="shared" si="59"/>
        <v>160.69999999999999</v>
      </c>
      <c r="H97" s="37">
        <f>SUM(H98:H99)</f>
        <v>4739.7</v>
      </c>
      <c r="I97" s="20">
        <f t="shared" si="40"/>
        <v>102.2</v>
      </c>
      <c r="J97" s="37">
        <f t="shared" ref="J97" si="63">SUM(J98:J99)</f>
        <v>5027</v>
      </c>
      <c r="K97" s="38">
        <f t="shared" si="60"/>
        <v>106.1</v>
      </c>
      <c r="L97" s="37">
        <f>SUM(L98:L99)</f>
        <v>5433</v>
      </c>
      <c r="M97" s="38">
        <f t="shared" si="61"/>
        <v>108.1</v>
      </c>
      <c r="N97" s="37">
        <f>SUM(N98:N99)</f>
        <v>5922</v>
      </c>
      <c r="O97" s="38">
        <f t="shared" si="62"/>
        <v>109</v>
      </c>
    </row>
    <row r="98" spans="1:15" s="21" customFormat="1" ht="15" customHeight="1">
      <c r="A98" s="63" t="s">
        <v>95</v>
      </c>
      <c r="B98" s="19">
        <v>576</v>
      </c>
      <c r="C98" s="19">
        <v>2132.1999999999998</v>
      </c>
      <c r="D98" s="20">
        <f t="shared" si="58"/>
        <v>370.2</v>
      </c>
      <c r="E98" s="19">
        <v>510</v>
      </c>
      <c r="F98" s="19">
        <v>1066.0999999999999</v>
      </c>
      <c r="G98" s="20">
        <f t="shared" ref="G98:G100" si="64">ROUND(F98/E98*100,1)</f>
        <v>209</v>
      </c>
      <c r="H98" s="19">
        <v>2196.1999999999998</v>
      </c>
      <c r="I98" s="20">
        <f t="shared" si="40"/>
        <v>103</v>
      </c>
      <c r="J98" s="19">
        <v>2306</v>
      </c>
      <c r="K98" s="20">
        <f t="shared" si="60"/>
        <v>105</v>
      </c>
      <c r="L98" s="19">
        <v>2467</v>
      </c>
      <c r="M98" s="20">
        <f t="shared" si="61"/>
        <v>107</v>
      </c>
      <c r="N98" s="19">
        <v>2689</v>
      </c>
      <c r="O98" s="20">
        <f t="shared" si="62"/>
        <v>109</v>
      </c>
    </row>
    <row r="99" spans="1:15" s="21" customFormat="1" ht="15" customHeight="1">
      <c r="A99" s="63" t="s">
        <v>88</v>
      </c>
      <c r="B99" s="19">
        <v>2395</v>
      </c>
      <c r="C99" s="19">
        <v>2503.8000000000002</v>
      </c>
      <c r="D99" s="20">
        <f t="shared" si="58"/>
        <v>104.5</v>
      </c>
      <c r="E99" s="19">
        <v>598.70000000000005</v>
      </c>
      <c r="F99" s="19">
        <v>715.7</v>
      </c>
      <c r="G99" s="20">
        <f t="shared" si="64"/>
        <v>119.5</v>
      </c>
      <c r="H99" s="19">
        <v>2543.5</v>
      </c>
      <c r="I99" s="20">
        <f t="shared" si="40"/>
        <v>101.6</v>
      </c>
      <c r="J99" s="19">
        <v>2721</v>
      </c>
      <c r="K99" s="20">
        <f t="shared" si="60"/>
        <v>107</v>
      </c>
      <c r="L99" s="19">
        <v>2966</v>
      </c>
      <c r="M99" s="20">
        <f t="shared" si="61"/>
        <v>109</v>
      </c>
      <c r="N99" s="19">
        <v>3233</v>
      </c>
      <c r="O99" s="20">
        <f t="shared" si="62"/>
        <v>109</v>
      </c>
    </row>
    <row r="100" spans="1:15" ht="19.5" hidden="1" customHeight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ref="D100" si="65">ROUND(C100/B100*100,1)</f>
        <v>#DIV/0!</v>
      </c>
      <c r="E100" s="37">
        <f>SUM(E101:E103)</f>
        <v>0</v>
      </c>
      <c r="F100" s="37">
        <f>SUM(F101:F103)</f>
        <v>0</v>
      </c>
      <c r="G100" s="38" t="e">
        <f t="shared" si="64"/>
        <v>#DIV/0!</v>
      </c>
      <c r="H100" s="37">
        <f>SUM(H101:H103)</f>
        <v>0</v>
      </c>
      <c r="I100" s="38" t="e">
        <f t="shared" ref="I100" si="66">ROUND(H100/C100*100,1)</f>
        <v>#DIV/0!</v>
      </c>
      <c r="J100" s="37">
        <f>SUM(J101:J103)</f>
        <v>0</v>
      </c>
      <c r="K100" s="38" t="e">
        <f t="shared" ref="K100" si="67">ROUND(J100/H100*100,1)</f>
        <v>#DIV/0!</v>
      </c>
      <c r="L100" s="37">
        <f>SUM(L101:L103)</f>
        <v>0</v>
      </c>
      <c r="M100" s="38" t="e">
        <f t="shared" ref="M100" si="68">ROUND(L100/J100*100,1)</f>
        <v>#DIV/0!</v>
      </c>
      <c r="N100" s="37">
        <f>SUM(N101:N103)</f>
        <v>0</v>
      </c>
      <c r="O100" s="38" t="e">
        <f t="shared" ref="O100" si="69">ROUND(N100/L100*100,1)</f>
        <v>#DIV/0!</v>
      </c>
    </row>
    <row r="101" spans="1:15" s="21" customFormat="1" ht="15" hidden="1" customHeight="1">
      <c r="A101" s="17" t="s">
        <v>55</v>
      </c>
      <c r="B101" s="18"/>
      <c r="C101" s="18"/>
      <c r="D101" s="20" t="e">
        <f t="shared" si="58"/>
        <v>#DIV/0!</v>
      </c>
      <c r="E101" s="18"/>
      <c r="F101" s="19"/>
      <c r="G101" s="20" t="e">
        <f t="shared" ref="G101:G104" si="70">ROUND(F101/E101*100,1)</f>
        <v>#DIV/0!</v>
      </c>
      <c r="H101" s="19"/>
      <c r="I101" s="20" t="e">
        <f t="shared" si="40"/>
        <v>#DIV/0!</v>
      </c>
      <c r="J101" s="19"/>
      <c r="K101" s="20" t="e">
        <f t="shared" si="60"/>
        <v>#DIV/0!</v>
      </c>
      <c r="L101" s="19"/>
      <c r="M101" s="20" t="e">
        <f t="shared" si="61"/>
        <v>#DIV/0!</v>
      </c>
      <c r="N101" s="19"/>
      <c r="O101" s="20" t="e">
        <f t="shared" si="62"/>
        <v>#DIV/0!</v>
      </c>
    </row>
    <row r="102" spans="1:15" s="21" customFormat="1" ht="15" hidden="1" customHeight="1">
      <c r="A102" s="17" t="s">
        <v>55</v>
      </c>
      <c r="B102" s="18"/>
      <c r="C102" s="19"/>
      <c r="D102" s="20" t="e">
        <f t="shared" si="58"/>
        <v>#DIV/0!</v>
      </c>
      <c r="E102" s="18"/>
      <c r="F102" s="19"/>
      <c r="G102" s="20" t="e">
        <f t="shared" si="70"/>
        <v>#DIV/0!</v>
      </c>
      <c r="H102" s="19"/>
      <c r="I102" s="20" t="e">
        <f t="shared" si="40"/>
        <v>#DIV/0!</v>
      </c>
      <c r="J102" s="19"/>
      <c r="K102" s="20" t="e">
        <f t="shared" si="60"/>
        <v>#DIV/0!</v>
      </c>
      <c r="L102" s="19"/>
      <c r="M102" s="20" t="e">
        <f t="shared" si="61"/>
        <v>#DIV/0!</v>
      </c>
      <c r="N102" s="19"/>
      <c r="O102" s="20" t="e">
        <f t="shared" si="62"/>
        <v>#DIV/0!</v>
      </c>
    </row>
    <row r="103" spans="1:15" s="21" customFormat="1" ht="15" hidden="1" customHeight="1">
      <c r="A103" s="17" t="s">
        <v>55</v>
      </c>
      <c r="B103" s="18"/>
      <c r="C103" s="19"/>
      <c r="D103" s="20" t="e">
        <f t="shared" si="58"/>
        <v>#DIV/0!</v>
      </c>
      <c r="E103" s="18"/>
      <c r="F103" s="19"/>
      <c r="G103" s="20" t="e">
        <f t="shared" si="70"/>
        <v>#DIV/0!</v>
      </c>
      <c r="H103" s="19"/>
      <c r="I103" s="20" t="e">
        <f t="shared" si="40"/>
        <v>#DIV/0!</v>
      </c>
      <c r="J103" s="19"/>
      <c r="K103" s="20" t="e">
        <f t="shared" si="60"/>
        <v>#DIV/0!</v>
      </c>
      <c r="L103" s="19"/>
      <c r="M103" s="20" t="e">
        <f t="shared" si="61"/>
        <v>#DIV/0!</v>
      </c>
      <c r="N103" s="19"/>
      <c r="O103" s="20" t="e">
        <f t="shared" si="62"/>
        <v>#DIV/0!</v>
      </c>
    </row>
    <row r="104" spans="1:15" ht="35.25" customHeight="1">
      <c r="A104" s="36" t="s">
        <v>44</v>
      </c>
      <c r="B104" s="37">
        <f>SUM(B105:B107)</f>
        <v>14322.5</v>
      </c>
      <c r="C104" s="37">
        <f>SUM(C105:C107)</f>
        <v>14734.099999999999</v>
      </c>
      <c r="D104" s="38">
        <f t="shared" si="58"/>
        <v>102.9</v>
      </c>
      <c r="E104" s="37">
        <f>SUM(E105:E107)</f>
        <v>5364.5</v>
      </c>
      <c r="F104" s="37">
        <f>SUM(F105:F107)</f>
        <v>5376</v>
      </c>
      <c r="G104" s="38">
        <f t="shared" si="70"/>
        <v>100.2</v>
      </c>
      <c r="H104" s="37">
        <f>SUM(H105:H107)</f>
        <v>15273.4</v>
      </c>
      <c r="I104" s="38">
        <f t="shared" si="40"/>
        <v>103.7</v>
      </c>
      <c r="J104" s="37">
        <f>SUM(J105:J107)</f>
        <v>16139</v>
      </c>
      <c r="K104" s="38">
        <f t="shared" si="60"/>
        <v>105.7</v>
      </c>
      <c r="L104" s="37">
        <f>SUM(L105:L107)</f>
        <v>17217</v>
      </c>
      <c r="M104" s="38">
        <f t="shared" si="61"/>
        <v>106.7</v>
      </c>
      <c r="N104" s="37">
        <f>SUM(N105:N107)</f>
        <v>18541</v>
      </c>
      <c r="O104" s="38">
        <f t="shared" si="62"/>
        <v>107.7</v>
      </c>
    </row>
    <row r="105" spans="1:15" s="21" customFormat="1" ht="24" customHeight="1">
      <c r="A105" s="17" t="s">
        <v>109</v>
      </c>
      <c r="B105" s="19">
        <v>2904</v>
      </c>
      <c r="C105" s="19">
        <v>3049.2</v>
      </c>
      <c r="D105" s="20">
        <f t="shared" si="58"/>
        <v>105</v>
      </c>
      <c r="E105" s="19">
        <v>1500.9</v>
      </c>
      <c r="F105" s="19">
        <v>1600.8</v>
      </c>
      <c r="G105" s="20">
        <f t="shared" ref="G105:G108" si="71">ROUND(F105/E105*100,1)</f>
        <v>106.7</v>
      </c>
      <c r="H105" s="19">
        <v>3201.7</v>
      </c>
      <c r="I105" s="20">
        <f t="shared" si="40"/>
        <v>105</v>
      </c>
      <c r="J105" s="19">
        <v>3425</v>
      </c>
      <c r="K105" s="20">
        <f t="shared" si="60"/>
        <v>107</v>
      </c>
      <c r="L105" s="19">
        <v>3699</v>
      </c>
      <c r="M105" s="20">
        <f t="shared" si="61"/>
        <v>108</v>
      </c>
      <c r="N105" s="19">
        <v>4032</v>
      </c>
      <c r="O105" s="20">
        <f t="shared" si="62"/>
        <v>109</v>
      </c>
    </row>
    <row r="106" spans="1:15" s="21" customFormat="1" ht="26.25" customHeight="1">
      <c r="A106" s="17" t="s">
        <v>78</v>
      </c>
      <c r="B106" s="19">
        <v>2640</v>
      </c>
      <c r="C106" s="19">
        <v>2745.6</v>
      </c>
      <c r="D106" s="20">
        <f t="shared" si="58"/>
        <v>104</v>
      </c>
      <c r="E106" s="19">
        <v>1709.2</v>
      </c>
      <c r="F106" s="19">
        <v>1689</v>
      </c>
      <c r="G106" s="20">
        <f t="shared" si="71"/>
        <v>98.8</v>
      </c>
      <c r="H106" s="19">
        <v>2855.4</v>
      </c>
      <c r="I106" s="20">
        <f t="shared" si="40"/>
        <v>104</v>
      </c>
      <c r="J106" s="19">
        <v>3026</v>
      </c>
      <c r="K106" s="20">
        <f t="shared" si="60"/>
        <v>106</v>
      </c>
      <c r="L106" s="19">
        <v>3238</v>
      </c>
      <c r="M106" s="20">
        <f t="shared" si="61"/>
        <v>107</v>
      </c>
      <c r="N106" s="19">
        <v>3497</v>
      </c>
      <c r="O106" s="20">
        <f t="shared" si="62"/>
        <v>108</v>
      </c>
    </row>
    <row r="107" spans="1:15" s="21" customFormat="1" ht="18.75" customHeight="1">
      <c r="A107" s="17" t="s">
        <v>9</v>
      </c>
      <c r="B107" s="19">
        <v>8778.5</v>
      </c>
      <c r="C107" s="19">
        <v>8939.2999999999993</v>
      </c>
      <c r="D107" s="20">
        <f t="shared" si="58"/>
        <v>101.8</v>
      </c>
      <c r="E107" s="19">
        <v>2154.4</v>
      </c>
      <c r="F107" s="19">
        <v>2086.1999999999998</v>
      </c>
      <c r="G107" s="20">
        <f t="shared" si="71"/>
        <v>96.8</v>
      </c>
      <c r="H107" s="19">
        <v>9216.2999999999993</v>
      </c>
      <c r="I107" s="20">
        <f t="shared" si="40"/>
        <v>103.1</v>
      </c>
      <c r="J107" s="19">
        <v>9688</v>
      </c>
      <c r="K107" s="20">
        <f t="shared" si="60"/>
        <v>105.1</v>
      </c>
      <c r="L107" s="19">
        <v>10280</v>
      </c>
      <c r="M107" s="20">
        <f t="shared" si="61"/>
        <v>106.1</v>
      </c>
      <c r="N107" s="19">
        <v>11012</v>
      </c>
      <c r="O107" s="20">
        <f t="shared" si="62"/>
        <v>107.1</v>
      </c>
    </row>
    <row r="108" spans="1:15" ht="18" customHeight="1">
      <c r="A108" s="36" t="s">
        <v>45</v>
      </c>
      <c r="B108" s="37">
        <f>SUM(B109:B111)</f>
        <v>82048.7</v>
      </c>
      <c r="C108" s="37">
        <f>SUM(C109:C111)</f>
        <v>80960.3</v>
      </c>
      <c r="D108" s="38">
        <f t="shared" ref="D108" si="72">ROUND(C108/B108*100,1)</f>
        <v>98.7</v>
      </c>
      <c r="E108" s="37">
        <f>SUM(E109:E111)</f>
        <v>19661.400000000001</v>
      </c>
      <c r="F108" s="37">
        <f>SUM(F109:F111)</f>
        <v>19661.400000000001</v>
      </c>
      <c r="G108" s="38">
        <f t="shared" si="71"/>
        <v>100</v>
      </c>
      <c r="H108" s="37">
        <f>SUM(H109:H111)</f>
        <v>83389.100000000006</v>
      </c>
      <c r="I108" s="38">
        <f t="shared" ref="I108" si="73">ROUND(H108/C108*100,1)</f>
        <v>103</v>
      </c>
      <c r="J108" s="37">
        <f>SUM(J109:J111)</f>
        <v>86724</v>
      </c>
      <c r="K108" s="38">
        <f t="shared" ref="K108" si="74">ROUND(J108/H108*100,1)</f>
        <v>104</v>
      </c>
      <c r="L108" s="37">
        <f>SUM(L109:L111)</f>
        <v>91061</v>
      </c>
      <c r="M108" s="38">
        <f t="shared" ref="M108" si="75">ROUND(L108/J108*100,1)</f>
        <v>105</v>
      </c>
      <c r="N108" s="37">
        <f>SUM(N109:N111)</f>
        <v>96524</v>
      </c>
      <c r="O108" s="38">
        <f t="shared" ref="O108" si="76">ROUND(N108/L108*100,1)</f>
        <v>106</v>
      </c>
    </row>
    <row r="109" spans="1:15" s="21" customFormat="1" ht="26.25" customHeight="1">
      <c r="A109" s="17" t="s">
        <v>79</v>
      </c>
      <c r="B109" s="19">
        <v>82048.7</v>
      </c>
      <c r="C109" s="19">
        <v>80960.3</v>
      </c>
      <c r="D109" s="20">
        <f t="shared" si="58"/>
        <v>98.7</v>
      </c>
      <c r="E109" s="19">
        <v>19661.400000000001</v>
      </c>
      <c r="F109" s="19">
        <v>19661.400000000001</v>
      </c>
      <c r="G109" s="20">
        <f t="shared" ref="G109:G136" si="77">ROUND(F109/E109*100,1)</f>
        <v>100</v>
      </c>
      <c r="H109" s="19">
        <v>83389.100000000006</v>
      </c>
      <c r="I109" s="20">
        <f t="shared" si="40"/>
        <v>103</v>
      </c>
      <c r="J109" s="19">
        <v>86724</v>
      </c>
      <c r="K109" s="20">
        <f t="shared" si="60"/>
        <v>104</v>
      </c>
      <c r="L109" s="19">
        <v>91061</v>
      </c>
      <c r="M109" s="20">
        <f t="shared" si="61"/>
        <v>105</v>
      </c>
      <c r="N109" s="19">
        <v>96524</v>
      </c>
      <c r="O109" s="20">
        <f t="shared" si="62"/>
        <v>106</v>
      </c>
    </row>
    <row r="110" spans="1:15" s="21" customFormat="1" ht="15" hidden="1" customHeight="1">
      <c r="A110" s="17"/>
      <c r="B110" s="19"/>
      <c r="C110" s="19"/>
      <c r="D110" s="20" t="e">
        <f t="shared" si="58"/>
        <v>#DIV/0!</v>
      </c>
      <c r="E110" s="19"/>
      <c r="F110" s="19"/>
      <c r="G110" s="20" t="e">
        <f t="shared" si="77"/>
        <v>#DIV/0!</v>
      </c>
      <c r="H110" s="19"/>
      <c r="I110" s="20" t="e">
        <f t="shared" si="40"/>
        <v>#DIV/0!</v>
      </c>
      <c r="J110" s="19"/>
      <c r="K110" s="20" t="e">
        <f t="shared" si="60"/>
        <v>#DIV/0!</v>
      </c>
      <c r="L110" s="19"/>
      <c r="M110" s="20" t="e">
        <f t="shared" si="61"/>
        <v>#DIV/0!</v>
      </c>
      <c r="N110" s="19"/>
      <c r="O110" s="20" t="e">
        <f t="shared" si="62"/>
        <v>#DIV/0!</v>
      </c>
    </row>
    <row r="111" spans="1:15" s="21" customFormat="1" ht="15" hidden="1" customHeight="1">
      <c r="A111" s="17"/>
      <c r="B111" s="19"/>
      <c r="C111" s="19"/>
      <c r="D111" s="20" t="e">
        <f t="shared" si="58"/>
        <v>#DIV/0!</v>
      </c>
      <c r="E111" s="19"/>
      <c r="F111" s="19"/>
      <c r="G111" s="20" t="e">
        <f t="shared" si="77"/>
        <v>#DIV/0!</v>
      </c>
      <c r="H111" s="19"/>
      <c r="I111" s="20" t="e">
        <f t="shared" si="40"/>
        <v>#DIV/0!</v>
      </c>
      <c r="J111" s="19"/>
      <c r="K111" s="20" t="e">
        <f t="shared" si="60"/>
        <v>#DIV/0!</v>
      </c>
      <c r="L111" s="19"/>
      <c r="M111" s="20" t="e">
        <f t="shared" si="61"/>
        <v>#DIV/0!</v>
      </c>
      <c r="N111" s="19"/>
      <c r="O111" s="20" t="e">
        <f t="shared" si="62"/>
        <v>#DIV/0!</v>
      </c>
    </row>
    <row r="112" spans="1:15" ht="19.5" hidden="1" customHeight="1">
      <c r="A112" s="36" t="s">
        <v>46</v>
      </c>
      <c r="B112" s="37">
        <f>SUM(B113:B115)</f>
        <v>0</v>
      </c>
      <c r="C112" s="37">
        <f>SUM(C113:C115)</f>
        <v>0</v>
      </c>
      <c r="D112" s="20" t="e">
        <f t="shared" si="58"/>
        <v>#DIV/0!</v>
      </c>
      <c r="E112" s="37">
        <f>SUM(E113:E115)</f>
        <v>0</v>
      </c>
      <c r="F112" s="37">
        <f>SUM(F113:F115)</f>
        <v>0</v>
      </c>
      <c r="G112" s="20" t="e">
        <f t="shared" si="77"/>
        <v>#DIV/0!</v>
      </c>
      <c r="H112" s="37">
        <f>SUM(H113:H115)</f>
        <v>0</v>
      </c>
      <c r="I112" s="20" t="e">
        <f t="shared" si="40"/>
        <v>#DIV/0!</v>
      </c>
      <c r="J112" s="37">
        <f>SUM(J113:J115)</f>
        <v>0</v>
      </c>
      <c r="K112" s="20" t="e">
        <f t="shared" si="60"/>
        <v>#DIV/0!</v>
      </c>
      <c r="L112" s="37">
        <f>SUM(L113:L115)</f>
        <v>0</v>
      </c>
      <c r="M112" s="20" t="e">
        <f t="shared" si="61"/>
        <v>#DIV/0!</v>
      </c>
      <c r="N112" s="37">
        <f>SUM(N113:N115)</f>
        <v>0</v>
      </c>
      <c r="O112" s="20" t="e">
        <f t="shared" si="62"/>
        <v>#DIV/0!</v>
      </c>
    </row>
    <row r="113" spans="1:15" s="21" customFormat="1" ht="15" hidden="1" customHeight="1">
      <c r="A113" s="17" t="s">
        <v>55</v>
      </c>
      <c r="B113" s="19"/>
      <c r="C113" s="19"/>
      <c r="D113" s="20" t="e">
        <f t="shared" si="58"/>
        <v>#DIV/0!</v>
      </c>
      <c r="E113" s="19"/>
      <c r="F113" s="19"/>
      <c r="G113" s="20" t="e">
        <f t="shared" si="77"/>
        <v>#DIV/0!</v>
      </c>
      <c r="H113" s="19"/>
      <c r="I113" s="20" t="e">
        <f t="shared" si="40"/>
        <v>#DIV/0!</v>
      </c>
      <c r="J113" s="19"/>
      <c r="K113" s="20" t="e">
        <f t="shared" si="60"/>
        <v>#DIV/0!</v>
      </c>
      <c r="L113" s="19"/>
      <c r="M113" s="20" t="e">
        <f t="shared" si="61"/>
        <v>#DIV/0!</v>
      </c>
      <c r="N113" s="19"/>
      <c r="O113" s="20" t="e">
        <f t="shared" si="62"/>
        <v>#DIV/0!</v>
      </c>
    </row>
    <row r="114" spans="1:15" s="21" customFormat="1" ht="15" hidden="1" customHeight="1">
      <c r="A114" s="17" t="s">
        <v>55</v>
      </c>
      <c r="B114" s="19"/>
      <c r="C114" s="19"/>
      <c r="D114" s="20" t="e">
        <f t="shared" si="58"/>
        <v>#DIV/0!</v>
      </c>
      <c r="E114" s="19"/>
      <c r="F114" s="19"/>
      <c r="G114" s="20" t="e">
        <f t="shared" si="77"/>
        <v>#DIV/0!</v>
      </c>
      <c r="H114" s="19"/>
      <c r="I114" s="20" t="e">
        <f t="shared" si="40"/>
        <v>#DIV/0!</v>
      </c>
      <c r="J114" s="19"/>
      <c r="K114" s="20" t="e">
        <f t="shared" si="60"/>
        <v>#DIV/0!</v>
      </c>
      <c r="L114" s="19"/>
      <c r="M114" s="20" t="e">
        <f t="shared" si="61"/>
        <v>#DIV/0!</v>
      </c>
      <c r="N114" s="19"/>
      <c r="O114" s="20" t="e">
        <f t="shared" si="62"/>
        <v>#DIV/0!</v>
      </c>
    </row>
    <row r="115" spans="1:15" s="21" customFormat="1" ht="15" hidden="1" customHeight="1">
      <c r="A115" s="17" t="s">
        <v>55</v>
      </c>
      <c r="B115" s="19"/>
      <c r="C115" s="19"/>
      <c r="D115" s="20" t="e">
        <f t="shared" si="58"/>
        <v>#DIV/0!</v>
      </c>
      <c r="E115" s="19"/>
      <c r="F115" s="19"/>
      <c r="G115" s="20" t="e">
        <f t="shared" si="77"/>
        <v>#DIV/0!</v>
      </c>
      <c r="H115" s="19"/>
      <c r="I115" s="20" t="e">
        <f t="shared" si="40"/>
        <v>#DIV/0!</v>
      </c>
      <c r="J115" s="19"/>
      <c r="K115" s="20" t="e">
        <f t="shared" si="60"/>
        <v>#DIV/0!</v>
      </c>
      <c r="L115" s="19"/>
      <c r="M115" s="20" t="e">
        <f t="shared" si="61"/>
        <v>#DIV/0!</v>
      </c>
      <c r="N115" s="19"/>
      <c r="O115" s="20" t="e">
        <f t="shared" si="62"/>
        <v>#DIV/0!</v>
      </c>
    </row>
    <row r="116" spans="1:15" ht="19.5" customHeight="1">
      <c r="A116" s="36" t="s">
        <v>9</v>
      </c>
      <c r="B116" s="37">
        <f>SUM(B117:B119)</f>
        <v>147288</v>
      </c>
      <c r="C116" s="37">
        <f>SUM(C117:C119)</f>
        <v>200068.5</v>
      </c>
      <c r="D116" s="20">
        <f t="shared" si="58"/>
        <v>135.80000000000001</v>
      </c>
      <c r="E116" s="37">
        <f t="shared" ref="E116:N116" si="78">SUM(E117:E119)</f>
        <v>31464.2</v>
      </c>
      <c r="F116" s="37">
        <f t="shared" si="78"/>
        <v>21255.7</v>
      </c>
      <c r="G116" s="20">
        <f t="shared" si="77"/>
        <v>67.599999999999994</v>
      </c>
      <c r="H116" s="37">
        <f t="shared" si="78"/>
        <v>208687</v>
      </c>
      <c r="I116" s="20">
        <f t="shared" ref="I116" si="79">ROUND(H116/C116*100,1)</f>
        <v>104.3</v>
      </c>
      <c r="J116" s="37">
        <f t="shared" si="78"/>
        <v>221208</v>
      </c>
      <c r="K116" s="20">
        <f t="shared" si="60"/>
        <v>106</v>
      </c>
      <c r="L116" s="37">
        <f t="shared" si="78"/>
        <v>236693</v>
      </c>
      <c r="M116" s="20">
        <f t="shared" si="61"/>
        <v>107</v>
      </c>
      <c r="N116" s="37">
        <f t="shared" si="78"/>
        <v>255628</v>
      </c>
      <c r="O116" s="20">
        <f t="shared" si="62"/>
        <v>108</v>
      </c>
    </row>
    <row r="117" spans="1:15" s="21" customFormat="1" ht="15" customHeight="1">
      <c r="A117" s="17"/>
      <c r="B117" s="19">
        <v>147288</v>
      </c>
      <c r="C117" s="19">
        <v>200068.5</v>
      </c>
      <c r="D117" s="58">
        <f t="shared" si="58"/>
        <v>135.80000000000001</v>
      </c>
      <c r="E117" s="19">
        <v>31464.2</v>
      </c>
      <c r="F117" s="19">
        <v>21255.7</v>
      </c>
      <c r="G117" s="20">
        <f t="shared" si="77"/>
        <v>67.599999999999994</v>
      </c>
      <c r="H117" s="19">
        <v>208687</v>
      </c>
      <c r="I117" s="20">
        <f t="shared" ref="I117:I119" si="80">ROUND(H117/C117*100,1)</f>
        <v>104.3</v>
      </c>
      <c r="J117" s="19">
        <v>221208</v>
      </c>
      <c r="K117" s="20">
        <f t="shared" si="60"/>
        <v>106</v>
      </c>
      <c r="L117" s="19">
        <v>236693</v>
      </c>
      <c r="M117" s="20">
        <f t="shared" si="61"/>
        <v>107</v>
      </c>
      <c r="N117" s="19">
        <v>255628</v>
      </c>
      <c r="O117" s="20">
        <f t="shared" si="62"/>
        <v>108</v>
      </c>
    </row>
    <row r="118" spans="1:15" s="21" customFormat="1" ht="15" hidden="1" customHeight="1">
      <c r="A118" s="17"/>
      <c r="B118" s="24"/>
      <c r="C118" s="24"/>
      <c r="D118" s="22" t="e">
        <f t="shared" si="58"/>
        <v>#DIV/0!</v>
      </c>
      <c r="E118" s="24"/>
      <c r="F118" s="24"/>
      <c r="G118" s="20" t="e">
        <f t="shared" si="77"/>
        <v>#DIV/0!</v>
      </c>
      <c r="H118" s="19"/>
      <c r="I118" s="20" t="e">
        <f t="shared" si="80"/>
        <v>#DIV/0!</v>
      </c>
      <c r="J118" s="19"/>
      <c r="K118" s="20" t="e">
        <f t="shared" si="60"/>
        <v>#DIV/0!</v>
      </c>
      <c r="L118" s="19"/>
      <c r="M118" s="20" t="e">
        <f t="shared" si="61"/>
        <v>#DIV/0!</v>
      </c>
      <c r="N118" s="19"/>
      <c r="O118" s="20" t="e">
        <f t="shared" si="62"/>
        <v>#DIV/0!</v>
      </c>
    </row>
    <row r="119" spans="1:15" s="21" customFormat="1" ht="15" hidden="1" customHeight="1">
      <c r="A119" s="17"/>
      <c r="B119" s="24"/>
      <c r="C119" s="24"/>
      <c r="D119" s="22" t="e">
        <f t="shared" si="58"/>
        <v>#DIV/0!</v>
      </c>
      <c r="E119" s="24"/>
      <c r="F119" s="24"/>
      <c r="G119" s="20" t="e">
        <f t="shared" si="77"/>
        <v>#DIV/0!</v>
      </c>
      <c r="H119" s="19"/>
      <c r="I119" s="20" t="e">
        <f t="shared" si="80"/>
        <v>#DIV/0!</v>
      </c>
      <c r="J119" s="19"/>
      <c r="K119" s="20" t="e">
        <f t="shared" si="60"/>
        <v>#DIV/0!</v>
      </c>
      <c r="L119" s="19"/>
      <c r="M119" s="20" t="e">
        <f t="shared" si="61"/>
        <v>#DIV/0!</v>
      </c>
      <c r="N119" s="19"/>
      <c r="O119" s="20" t="e">
        <f t="shared" si="62"/>
        <v>#DIV/0!</v>
      </c>
    </row>
    <row r="120" spans="1:15" ht="18.75" customHeight="1">
      <c r="A120" s="26" t="s">
        <v>8</v>
      </c>
      <c r="B120" s="29"/>
      <c r="C120" s="30"/>
      <c r="D120" s="28"/>
      <c r="E120" s="29"/>
      <c r="F120" s="30"/>
      <c r="G120" s="28"/>
      <c r="H120" s="30"/>
      <c r="I120" s="28"/>
      <c r="J120" s="30"/>
      <c r="K120" s="28"/>
      <c r="L120" s="30"/>
      <c r="M120" s="28"/>
      <c r="N120" s="30"/>
      <c r="O120" s="28"/>
    </row>
    <row r="121" spans="1:15" ht="38.25" customHeight="1">
      <c r="A121" s="36" t="s">
        <v>47</v>
      </c>
      <c r="B121" s="37">
        <f>SUM(B122:B124)</f>
        <v>36797.300000000003</v>
      </c>
      <c r="C121" s="37">
        <f>SUM(C122:C124)</f>
        <v>37980.1</v>
      </c>
      <c r="D121" s="38">
        <f t="shared" si="58"/>
        <v>103.2</v>
      </c>
      <c r="E121" s="37">
        <v>8002.6</v>
      </c>
      <c r="F121" s="37">
        <f>SUM(F122:F124)</f>
        <v>9568.1</v>
      </c>
      <c r="G121" s="38">
        <f t="shared" ref="G121" si="81">ROUND(F121/E121*100,1)</f>
        <v>119.6</v>
      </c>
      <c r="H121" s="37">
        <f>SUM(H122:H124)</f>
        <v>37980.1</v>
      </c>
      <c r="I121" s="38">
        <f t="shared" ref="I121" si="82">ROUND(H121/C121*100,1)</f>
        <v>100</v>
      </c>
      <c r="J121" s="37">
        <f>SUM(J122:J124)</f>
        <v>37980.1</v>
      </c>
      <c r="K121" s="38">
        <f t="shared" ref="K121" si="83">ROUND(J121/H121*100,1)</f>
        <v>100</v>
      </c>
      <c r="L121" s="37">
        <f>SUM(L122:L124)</f>
        <v>37980.1</v>
      </c>
      <c r="M121" s="38">
        <f t="shared" ref="M121" si="84">ROUND(L121/J121*100,1)</f>
        <v>100</v>
      </c>
      <c r="N121" s="37">
        <f>SUM(N122:N124)</f>
        <v>37980.1</v>
      </c>
      <c r="O121" s="38">
        <f t="shared" ref="O121" si="85">ROUND(N121/L121*100,1)</f>
        <v>100</v>
      </c>
    </row>
    <row r="122" spans="1:15" s="21" customFormat="1" ht="22.5" customHeight="1">
      <c r="A122" s="59" t="s">
        <v>83</v>
      </c>
      <c r="B122" s="57">
        <v>13822.2</v>
      </c>
      <c r="C122" s="57">
        <v>14272.4</v>
      </c>
      <c r="D122" s="20">
        <f t="shared" si="58"/>
        <v>103.3</v>
      </c>
      <c r="E122" s="57">
        <v>3422.4</v>
      </c>
      <c r="F122" s="57">
        <v>3574.8</v>
      </c>
      <c r="G122" s="20">
        <f t="shared" si="77"/>
        <v>104.5</v>
      </c>
      <c r="H122" s="57">
        <v>14272.4</v>
      </c>
      <c r="I122" s="20">
        <f t="shared" ref="I122:I124" si="86">ROUND(H122/C122*100,1)</f>
        <v>100</v>
      </c>
      <c r="J122" s="57">
        <v>14272.4</v>
      </c>
      <c r="K122" s="20">
        <f t="shared" si="60"/>
        <v>100</v>
      </c>
      <c r="L122" s="57">
        <v>14272.4</v>
      </c>
      <c r="M122" s="20">
        <f t="shared" si="61"/>
        <v>100</v>
      </c>
      <c r="N122" s="57">
        <v>14272.4</v>
      </c>
      <c r="O122" s="20">
        <f t="shared" si="62"/>
        <v>100</v>
      </c>
    </row>
    <row r="123" spans="1:15" s="21" customFormat="1" ht="25.5" customHeight="1">
      <c r="A123" s="59" t="s">
        <v>84</v>
      </c>
      <c r="B123" s="24">
        <v>11108.6</v>
      </c>
      <c r="C123" s="24">
        <v>11352.2</v>
      </c>
      <c r="D123" s="22">
        <f t="shared" si="58"/>
        <v>102.2</v>
      </c>
      <c r="E123" s="24">
        <v>2684</v>
      </c>
      <c r="F123" s="24">
        <v>2859.5</v>
      </c>
      <c r="G123" s="20">
        <f t="shared" si="77"/>
        <v>106.5</v>
      </c>
      <c r="H123" s="24">
        <v>11352.2</v>
      </c>
      <c r="I123" s="20">
        <f t="shared" si="86"/>
        <v>100</v>
      </c>
      <c r="J123" s="24">
        <v>11352.2</v>
      </c>
      <c r="K123" s="20">
        <f t="shared" si="60"/>
        <v>100</v>
      </c>
      <c r="L123" s="24">
        <v>11352.2</v>
      </c>
      <c r="M123" s="20">
        <f t="shared" si="61"/>
        <v>100</v>
      </c>
      <c r="N123" s="24">
        <v>11352.2</v>
      </c>
      <c r="O123" s="20">
        <f t="shared" si="62"/>
        <v>100</v>
      </c>
    </row>
    <row r="124" spans="1:15" s="21" customFormat="1" ht="15" customHeight="1">
      <c r="A124" s="59" t="s">
        <v>9</v>
      </c>
      <c r="B124" s="24">
        <v>11866.5</v>
      </c>
      <c r="C124" s="24">
        <v>12355.5</v>
      </c>
      <c r="D124" s="22">
        <f t="shared" si="58"/>
        <v>104.1</v>
      </c>
      <c r="E124" s="24">
        <v>3276.8</v>
      </c>
      <c r="F124" s="24">
        <v>3133.8</v>
      </c>
      <c r="G124" s="20">
        <f t="shared" si="77"/>
        <v>95.6</v>
      </c>
      <c r="H124" s="24">
        <v>12355.5</v>
      </c>
      <c r="I124" s="20">
        <f t="shared" si="86"/>
        <v>100</v>
      </c>
      <c r="J124" s="24">
        <v>12355.5</v>
      </c>
      <c r="K124" s="20">
        <f t="shared" si="60"/>
        <v>100</v>
      </c>
      <c r="L124" s="24">
        <v>12355.5</v>
      </c>
      <c r="M124" s="20">
        <f t="shared" si="61"/>
        <v>100</v>
      </c>
      <c r="N124" s="24">
        <v>12355.5</v>
      </c>
      <c r="O124" s="20">
        <f t="shared" si="62"/>
        <v>100</v>
      </c>
    </row>
    <row r="125" spans="1:15" ht="19.5" customHeight="1">
      <c r="A125" s="36" t="s">
        <v>48</v>
      </c>
      <c r="B125" s="39">
        <f>ROUND(B127+B130+B133,1)</f>
        <v>269976.09999999998</v>
      </c>
      <c r="C125" s="39">
        <f>ROUND(C127+C130+C133,1)</f>
        <v>228882</v>
      </c>
      <c r="D125" s="37">
        <f t="shared" si="58"/>
        <v>84.8</v>
      </c>
      <c r="E125" s="39">
        <f t="shared" ref="E125:F125" si="87">ROUND(E127+E130+E133,1)</f>
        <v>60424.9</v>
      </c>
      <c r="F125" s="39">
        <f t="shared" si="87"/>
        <v>59550.2</v>
      </c>
      <c r="G125" s="37">
        <f t="shared" si="77"/>
        <v>98.6</v>
      </c>
      <c r="H125" s="39">
        <f>ROUND(H127+H130+H133,1)</f>
        <v>240962.4</v>
      </c>
      <c r="I125" s="37">
        <f>ROUND(H125/C125*100,1)</f>
        <v>105.3</v>
      </c>
      <c r="J125" s="39">
        <f>ROUND(J127+J130+J133,1)</f>
        <v>257544</v>
      </c>
      <c r="K125" s="37">
        <f t="shared" si="60"/>
        <v>106.9</v>
      </c>
      <c r="L125" s="39">
        <f>ROUND(L127+L130+L133,1)</f>
        <v>276827</v>
      </c>
      <c r="M125" s="37">
        <f t="shared" si="61"/>
        <v>107.5</v>
      </c>
      <c r="N125" s="39">
        <f>ROUND(N127+N130+N133,1)</f>
        <v>299534</v>
      </c>
      <c r="O125" s="37">
        <f t="shared" si="62"/>
        <v>108.2</v>
      </c>
    </row>
    <row r="126" spans="1:15" s="50" customFormat="1" ht="16.5" customHeight="1">
      <c r="A126" s="47" t="s">
        <v>5</v>
      </c>
      <c r="B126" s="48"/>
      <c r="C126" s="49"/>
      <c r="D126" s="42"/>
      <c r="E126" s="48"/>
      <c r="F126" s="49"/>
      <c r="G126" s="42"/>
      <c r="H126" s="49"/>
      <c r="I126" s="42"/>
      <c r="J126" s="49"/>
      <c r="K126" s="42"/>
      <c r="L126" s="49"/>
      <c r="M126" s="42"/>
      <c r="N126" s="49"/>
      <c r="O126" s="42"/>
    </row>
    <row r="127" spans="1:15" s="50" customFormat="1" ht="17.25" customHeight="1">
      <c r="A127" s="47" t="s">
        <v>49</v>
      </c>
      <c r="B127" s="37">
        <f>SUM(B128:B129)</f>
        <v>96001.700000000012</v>
      </c>
      <c r="C127" s="37">
        <f>SUM(C128:C129)</f>
        <v>101550.09999999999</v>
      </c>
      <c r="D127" s="42">
        <f t="shared" si="58"/>
        <v>105.8</v>
      </c>
      <c r="E127" s="37">
        <f t="shared" ref="E127:N127" si="88">SUM(E128:E129)</f>
        <v>25411.599999999999</v>
      </c>
      <c r="F127" s="37">
        <f t="shared" si="88"/>
        <v>27097.1</v>
      </c>
      <c r="G127" s="42">
        <f t="shared" si="77"/>
        <v>106.6</v>
      </c>
      <c r="H127" s="37">
        <f t="shared" si="88"/>
        <v>106627.5</v>
      </c>
      <c r="I127" s="42">
        <f>ROUND(H127/C127*100,1)</f>
        <v>105</v>
      </c>
      <c r="J127" s="37">
        <f t="shared" si="88"/>
        <v>113025</v>
      </c>
      <c r="K127" s="42">
        <f t="shared" si="60"/>
        <v>106</v>
      </c>
      <c r="L127" s="37">
        <f t="shared" si="88"/>
        <v>120935</v>
      </c>
      <c r="M127" s="42">
        <f t="shared" si="61"/>
        <v>107</v>
      </c>
      <c r="N127" s="37">
        <f t="shared" si="88"/>
        <v>130610</v>
      </c>
      <c r="O127" s="42">
        <f t="shared" si="62"/>
        <v>108</v>
      </c>
    </row>
    <row r="128" spans="1:15" s="21" customFormat="1" ht="15" customHeight="1">
      <c r="A128" s="60" t="s">
        <v>82</v>
      </c>
      <c r="B128" s="19">
        <v>16865.599999999999</v>
      </c>
      <c r="C128" s="19">
        <v>18895.7</v>
      </c>
      <c r="D128" s="20">
        <f t="shared" si="58"/>
        <v>112</v>
      </c>
      <c r="E128" s="19">
        <v>4689.1000000000004</v>
      </c>
      <c r="F128" s="19">
        <v>5052.3</v>
      </c>
      <c r="G128" s="20">
        <f t="shared" si="77"/>
        <v>107.7</v>
      </c>
      <c r="H128" s="19">
        <v>19840.5</v>
      </c>
      <c r="I128" s="20">
        <f t="shared" ref="I128:I129" si="89">ROUND(H128/C128*100,1)</f>
        <v>105</v>
      </c>
      <c r="J128" s="19">
        <v>21030.9</v>
      </c>
      <c r="K128" s="20">
        <f t="shared" si="60"/>
        <v>106</v>
      </c>
      <c r="L128" s="19">
        <v>22503.1</v>
      </c>
      <c r="M128" s="20">
        <f t="shared" si="61"/>
        <v>107</v>
      </c>
      <c r="N128" s="19">
        <v>24303.3</v>
      </c>
      <c r="O128" s="20">
        <f t="shared" si="62"/>
        <v>108</v>
      </c>
    </row>
    <row r="129" spans="1:15" s="21" customFormat="1" ht="15" customHeight="1">
      <c r="A129" s="61" t="s">
        <v>9</v>
      </c>
      <c r="B129" s="19">
        <v>79136.100000000006</v>
      </c>
      <c r="C129" s="19">
        <v>82654.399999999994</v>
      </c>
      <c r="D129" s="20">
        <f t="shared" si="58"/>
        <v>104.4</v>
      </c>
      <c r="E129" s="19">
        <v>20722.5</v>
      </c>
      <c r="F129" s="19">
        <v>22044.799999999999</v>
      </c>
      <c r="G129" s="20">
        <f t="shared" si="77"/>
        <v>106.4</v>
      </c>
      <c r="H129" s="19">
        <v>86787</v>
      </c>
      <c r="I129" s="20">
        <f t="shared" si="89"/>
        <v>105</v>
      </c>
      <c r="J129" s="19">
        <v>91994.1</v>
      </c>
      <c r="K129" s="20">
        <f t="shared" si="60"/>
        <v>106</v>
      </c>
      <c r="L129" s="19">
        <v>98431.9</v>
      </c>
      <c r="M129" s="20">
        <f t="shared" si="61"/>
        <v>107</v>
      </c>
      <c r="N129" s="19">
        <v>106306.7</v>
      </c>
      <c r="O129" s="20">
        <f t="shared" si="62"/>
        <v>108</v>
      </c>
    </row>
    <row r="130" spans="1:15" s="50" customFormat="1" ht="24.95" customHeight="1">
      <c r="A130" s="51" t="s">
        <v>50</v>
      </c>
      <c r="B130" s="37">
        <f>SUM(B131:B132)</f>
        <v>148375.9</v>
      </c>
      <c r="C130" s="82">
        <f>SUM(C131:C132)</f>
        <v>99842.8</v>
      </c>
      <c r="D130" s="42">
        <f t="shared" ref="D130" si="90">ROUND(C130/B130*100,1)</f>
        <v>67.3</v>
      </c>
      <c r="E130" s="37">
        <f t="shared" ref="E130" si="91">SUM(E131:E132)</f>
        <v>26226.5</v>
      </c>
      <c r="F130" s="37">
        <f t="shared" ref="F130" si="92">SUM(F131:F132)</f>
        <v>24930.5</v>
      </c>
      <c r="G130" s="42">
        <f t="shared" ref="G130" si="93">ROUND(F130/E130*100,1)</f>
        <v>95.1</v>
      </c>
      <c r="H130" s="37">
        <f t="shared" ref="H130" si="94">SUM(H131:H132)</f>
        <v>105471.9</v>
      </c>
      <c r="I130" s="42">
        <f>ROUND(H130/C130*100,1)</f>
        <v>105.6</v>
      </c>
      <c r="J130" s="37">
        <f t="shared" ref="J130" si="95">SUM(J131:J132)</f>
        <v>113635</v>
      </c>
      <c r="K130" s="42">
        <f t="shared" ref="K130" si="96">ROUND(J130/H130*100,1)</f>
        <v>107.7</v>
      </c>
      <c r="L130" s="37">
        <f t="shared" ref="L130" si="97">SUM(L131:L132)</f>
        <v>122848</v>
      </c>
      <c r="M130" s="42">
        <f t="shared" ref="M130" si="98">ROUND(L130/J130*100,1)</f>
        <v>108.1</v>
      </c>
      <c r="N130" s="37">
        <f t="shared" ref="N130" si="99">SUM(N131:N132)</f>
        <v>133232</v>
      </c>
      <c r="O130" s="42">
        <f t="shared" ref="O130" si="100">ROUND(N130/L130*100,1)</f>
        <v>108.5</v>
      </c>
    </row>
    <row r="131" spans="1:15" s="21" customFormat="1" ht="15" customHeight="1">
      <c r="A131" s="59" t="s">
        <v>81</v>
      </c>
      <c r="B131" s="19">
        <v>64693.1</v>
      </c>
      <c r="C131" s="19">
        <v>63893.8</v>
      </c>
      <c r="D131" s="20">
        <f t="shared" si="58"/>
        <v>98.8</v>
      </c>
      <c r="E131" s="19">
        <v>15793.8</v>
      </c>
      <c r="F131" s="19">
        <v>16176.6</v>
      </c>
      <c r="G131" s="20">
        <f t="shared" si="77"/>
        <v>102.4</v>
      </c>
      <c r="H131" s="19">
        <v>69027.5</v>
      </c>
      <c r="I131" s="20">
        <f t="shared" ref="I131:I132" si="101">ROUND(H131/C131*100,1)</f>
        <v>108</v>
      </c>
      <c r="J131" s="19">
        <v>75240</v>
      </c>
      <c r="K131" s="20">
        <f t="shared" si="60"/>
        <v>109</v>
      </c>
      <c r="L131" s="19">
        <v>82012</v>
      </c>
      <c r="M131" s="20">
        <f t="shared" si="61"/>
        <v>109</v>
      </c>
      <c r="N131" s="19">
        <v>89393</v>
      </c>
      <c r="O131" s="20">
        <f t="shared" si="62"/>
        <v>109</v>
      </c>
    </row>
    <row r="132" spans="1:15" s="21" customFormat="1" ht="15" customHeight="1">
      <c r="A132" s="59" t="s">
        <v>9</v>
      </c>
      <c r="B132" s="19">
        <v>83682.8</v>
      </c>
      <c r="C132" s="19">
        <v>35949</v>
      </c>
      <c r="D132" s="20">
        <f t="shared" si="58"/>
        <v>43</v>
      </c>
      <c r="E132" s="19">
        <v>10432.700000000001</v>
      </c>
      <c r="F132" s="19">
        <v>8753.9</v>
      </c>
      <c r="G132" s="20">
        <f t="shared" si="77"/>
        <v>83.9</v>
      </c>
      <c r="H132" s="19">
        <v>36444.400000000001</v>
      </c>
      <c r="I132" s="20">
        <f t="shared" si="101"/>
        <v>101.4</v>
      </c>
      <c r="J132" s="19">
        <v>38395</v>
      </c>
      <c r="K132" s="20">
        <f t="shared" si="60"/>
        <v>105.4</v>
      </c>
      <c r="L132" s="19">
        <v>40836</v>
      </c>
      <c r="M132" s="20">
        <f t="shared" si="61"/>
        <v>106.4</v>
      </c>
      <c r="N132" s="19">
        <v>43839</v>
      </c>
      <c r="O132" s="20">
        <f t="shared" si="62"/>
        <v>107.4</v>
      </c>
    </row>
    <row r="133" spans="1:15" s="50" customFormat="1" ht="24.95" customHeight="1">
      <c r="A133" s="51" t="s">
        <v>51</v>
      </c>
      <c r="B133" s="37">
        <f>SUM(B134:B135)</f>
        <v>25598.5</v>
      </c>
      <c r="C133" s="37">
        <f>SUM(C134:C135)</f>
        <v>27489.1</v>
      </c>
      <c r="D133" s="42">
        <f t="shared" si="58"/>
        <v>107.4</v>
      </c>
      <c r="E133" s="37">
        <f t="shared" ref="E133" si="102">SUM(E134:E135)</f>
        <v>8786.7999999999993</v>
      </c>
      <c r="F133" s="37">
        <f t="shared" ref="F133" si="103">SUM(F134:F135)</f>
        <v>7522.5999999999995</v>
      </c>
      <c r="G133" s="42">
        <f t="shared" si="77"/>
        <v>85.6</v>
      </c>
      <c r="H133" s="37">
        <f t="shared" ref="H133" si="104">SUM(H134:H135)</f>
        <v>28863</v>
      </c>
      <c r="I133" s="42">
        <f>ROUND(H133/C133*100,1)</f>
        <v>105</v>
      </c>
      <c r="J133" s="37">
        <f t="shared" ref="J133" si="105">SUM(J134:J135)</f>
        <v>30884</v>
      </c>
      <c r="K133" s="42">
        <f t="shared" si="60"/>
        <v>107</v>
      </c>
      <c r="L133" s="37">
        <f t="shared" ref="L133" si="106">SUM(L134:L135)</f>
        <v>33044</v>
      </c>
      <c r="M133" s="42">
        <f t="shared" si="61"/>
        <v>107</v>
      </c>
      <c r="N133" s="37">
        <f t="shared" ref="N133" si="107">SUM(N134:N135)</f>
        <v>35692</v>
      </c>
      <c r="O133" s="42">
        <f t="shared" si="62"/>
        <v>108</v>
      </c>
    </row>
    <row r="134" spans="1:15" s="21" customFormat="1" ht="15" customHeight="1">
      <c r="A134" s="59" t="s">
        <v>80</v>
      </c>
      <c r="B134" s="19">
        <v>3151</v>
      </c>
      <c r="C134" s="19">
        <v>3334.3</v>
      </c>
      <c r="D134" s="20">
        <f t="shared" si="58"/>
        <v>105.8</v>
      </c>
      <c r="E134" s="19">
        <v>749.3</v>
      </c>
      <c r="F134" s="19">
        <v>899.4</v>
      </c>
      <c r="G134" s="20">
        <f t="shared" si="77"/>
        <v>120</v>
      </c>
      <c r="H134" s="19">
        <v>3501</v>
      </c>
      <c r="I134" s="20">
        <f t="shared" ref="I134:I135" si="108">ROUND(H134/C134*100,1)</f>
        <v>105</v>
      </c>
      <c r="J134" s="19">
        <v>3746.1</v>
      </c>
      <c r="K134" s="20">
        <f t="shared" si="60"/>
        <v>107</v>
      </c>
      <c r="L134" s="19">
        <v>4008.3</v>
      </c>
      <c r="M134" s="20">
        <f t="shared" si="61"/>
        <v>107</v>
      </c>
      <c r="N134" s="19">
        <v>4328.8999999999996</v>
      </c>
      <c r="O134" s="20">
        <f t="shared" si="62"/>
        <v>108</v>
      </c>
    </row>
    <row r="135" spans="1:15" s="21" customFormat="1" ht="12" customHeight="1">
      <c r="A135" s="59" t="s">
        <v>9</v>
      </c>
      <c r="B135" s="19">
        <v>22447.5</v>
      </c>
      <c r="C135" s="19">
        <v>24154.799999999999</v>
      </c>
      <c r="D135" s="20">
        <f t="shared" si="58"/>
        <v>107.6</v>
      </c>
      <c r="E135" s="19">
        <v>8037.5</v>
      </c>
      <c r="F135" s="19">
        <v>6623.2</v>
      </c>
      <c r="G135" s="20">
        <f t="shared" si="77"/>
        <v>82.4</v>
      </c>
      <c r="H135" s="19">
        <v>25362</v>
      </c>
      <c r="I135" s="20">
        <f t="shared" si="108"/>
        <v>105</v>
      </c>
      <c r="J135" s="19">
        <v>27137.9</v>
      </c>
      <c r="K135" s="20">
        <f t="shared" si="60"/>
        <v>107</v>
      </c>
      <c r="L135" s="19">
        <v>29035.7</v>
      </c>
      <c r="M135" s="20">
        <f t="shared" si="61"/>
        <v>107</v>
      </c>
      <c r="N135" s="19">
        <v>31363.1</v>
      </c>
      <c r="O135" s="20">
        <f t="shared" si="62"/>
        <v>108</v>
      </c>
    </row>
    <row r="136" spans="1:15" ht="17.25" customHeight="1">
      <c r="A136" s="36" t="s">
        <v>6</v>
      </c>
      <c r="B136" s="39">
        <f>B8-B125-B121</f>
        <v>456427.40000000008</v>
      </c>
      <c r="C136" s="39">
        <f>C8-C125-C121</f>
        <v>555105.20000000007</v>
      </c>
      <c r="D136" s="37">
        <f>ROUND(C136/B136*100,1)</f>
        <v>121.6</v>
      </c>
      <c r="E136" s="39">
        <f>E8-E125-E121</f>
        <v>101095.80000000002</v>
      </c>
      <c r="F136" s="39">
        <f>F8-F125-F121</f>
        <v>94411.399999999951</v>
      </c>
      <c r="G136" s="37">
        <f t="shared" si="77"/>
        <v>93.4</v>
      </c>
      <c r="H136" s="39">
        <f>H8-H125-H121</f>
        <v>576949.37</v>
      </c>
      <c r="I136" s="37">
        <f>ROUND(H136/C136*100,1)</f>
        <v>103.9</v>
      </c>
      <c r="J136" s="39">
        <f>J8-J125-J121</f>
        <v>612396.90000000014</v>
      </c>
      <c r="K136" s="37">
        <f t="shared" si="60"/>
        <v>106.1</v>
      </c>
      <c r="L136" s="39">
        <f>L8-L125-L121</f>
        <v>656119.90000000014</v>
      </c>
      <c r="M136" s="37">
        <f t="shared" si="61"/>
        <v>107.1</v>
      </c>
      <c r="N136" s="39">
        <f>N8-N125-N121</f>
        <v>711508.9</v>
      </c>
      <c r="O136" s="37">
        <f t="shared" si="62"/>
        <v>108.4</v>
      </c>
    </row>
    <row r="137" spans="1:15" ht="12.75" hidden="1" customHeight="1">
      <c r="A137" s="9"/>
      <c r="B137" s="13"/>
      <c r="C137" s="14"/>
      <c r="D137" s="8"/>
      <c r="E137" s="13"/>
      <c r="F137" s="14"/>
      <c r="G137" s="8"/>
      <c r="H137" s="14"/>
      <c r="I137" s="8"/>
      <c r="J137" s="14"/>
      <c r="K137" s="8"/>
      <c r="L137" s="14"/>
      <c r="M137" s="8"/>
      <c r="N137" s="14"/>
      <c r="O137" s="8"/>
    </row>
    <row r="138" spans="1:15" ht="24.95" customHeight="1">
      <c r="A138" s="45" t="s">
        <v>53</v>
      </c>
      <c r="B138" s="13"/>
      <c r="C138" s="14"/>
      <c r="D138" s="8"/>
      <c r="E138" s="13"/>
      <c r="F138" s="14"/>
      <c r="G138" s="8"/>
      <c r="H138" s="14"/>
      <c r="I138" s="8"/>
      <c r="J138" s="14"/>
      <c r="K138" s="8"/>
      <c r="L138" s="14"/>
      <c r="M138" s="8"/>
      <c r="N138" s="14"/>
      <c r="O138" s="8"/>
    </row>
    <row r="139" spans="1:15" ht="12" customHeight="1">
      <c r="A139" s="46" t="s">
        <v>52</v>
      </c>
      <c r="B139" s="13"/>
      <c r="C139" s="14"/>
      <c r="D139" s="8"/>
      <c r="E139" s="13"/>
      <c r="F139" s="14"/>
      <c r="G139" s="8"/>
      <c r="H139" s="14"/>
      <c r="I139" s="8"/>
      <c r="J139" s="14"/>
      <c r="K139" s="8"/>
      <c r="L139" s="14"/>
      <c r="M139" s="8"/>
      <c r="N139" s="14"/>
      <c r="O139" s="8"/>
    </row>
    <row r="140" spans="1:15" s="25" customFormat="1" ht="18" customHeight="1">
      <c r="A140" s="44" t="s">
        <v>67</v>
      </c>
      <c r="B140" s="41">
        <v>559717.9</v>
      </c>
      <c r="C140" s="41">
        <v>530754.30000000005</v>
      </c>
      <c r="D140" s="42">
        <f t="shared" ref="D140:D153" si="109">ROUND(C140/B140*100,1)</f>
        <v>94.8</v>
      </c>
      <c r="E140" s="41">
        <v>127261.7</v>
      </c>
      <c r="F140" s="41">
        <v>104955.2</v>
      </c>
      <c r="G140" s="42">
        <f t="shared" ref="G140:G153" si="110">ROUND(F140/E140*100,1)</f>
        <v>82.5</v>
      </c>
      <c r="H140" s="41">
        <v>553538.4</v>
      </c>
      <c r="I140" s="42">
        <f t="shared" ref="I140:I153" si="111">ROUND(H140/C140*100,1)</f>
        <v>104.3</v>
      </c>
      <c r="J140" s="41">
        <v>588387.80000000005</v>
      </c>
      <c r="K140" s="42">
        <f t="shared" si="60"/>
        <v>106.3</v>
      </c>
      <c r="L140" s="41">
        <v>629491.80000000005</v>
      </c>
      <c r="M140" s="42">
        <f t="shared" si="61"/>
        <v>107</v>
      </c>
      <c r="N140" s="41">
        <v>679943.8</v>
      </c>
      <c r="O140" s="42">
        <f t="shared" si="62"/>
        <v>108</v>
      </c>
    </row>
    <row r="141" spans="1:15" s="25" customFormat="1" ht="15" customHeight="1">
      <c r="A141" s="44" t="s">
        <v>68</v>
      </c>
      <c r="B141" s="41">
        <v>49662</v>
      </c>
      <c r="C141" s="41">
        <v>81330</v>
      </c>
      <c r="D141" s="42">
        <f t="shared" si="109"/>
        <v>163.80000000000001</v>
      </c>
      <c r="E141" s="41">
        <v>10994.9</v>
      </c>
      <c r="F141" s="41">
        <v>18791.599999999999</v>
      </c>
      <c r="G141" s="42">
        <f t="shared" si="110"/>
        <v>170.9</v>
      </c>
      <c r="H141" s="41">
        <v>84404.1</v>
      </c>
      <c r="I141" s="42">
        <f t="shared" si="111"/>
        <v>103.8</v>
      </c>
      <c r="J141" s="41">
        <v>88779</v>
      </c>
      <c r="K141" s="42">
        <f t="shared" si="60"/>
        <v>105.2</v>
      </c>
      <c r="L141" s="41">
        <v>94763</v>
      </c>
      <c r="M141" s="42">
        <f t="shared" si="61"/>
        <v>106.7</v>
      </c>
      <c r="N141" s="41">
        <v>102212</v>
      </c>
      <c r="O141" s="42">
        <f t="shared" si="62"/>
        <v>107.9</v>
      </c>
    </row>
    <row r="142" spans="1:15" s="25" customFormat="1" ht="15.75" customHeight="1">
      <c r="A142" s="44" t="s">
        <v>69</v>
      </c>
      <c r="B142" s="41">
        <v>11689.9</v>
      </c>
      <c r="C142" s="41">
        <v>12645.8</v>
      </c>
      <c r="D142" s="42">
        <f t="shared" si="109"/>
        <v>108.2</v>
      </c>
      <c r="E142" s="41">
        <v>3121.1</v>
      </c>
      <c r="F142" s="41">
        <v>3345.8</v>
      </c>
      <c r="G142" s="42">
        <f t="shared" si="110"/>
        <v>107.2</v>
      </c>
      <c r="H142" s="41">
        <v>13196.1</v>
      </c>
      <c r="I142" s="42">
        <f t="shared" si="111"/>
        <v>104.4</v>
      </c>
      <c r="J142" s="41">
        <v>13918.3</v>
      </c>
      <c r="K142" s="42">
        <f t="shared" si="60"/>
        <v>105.5</v>
      </c>
      <c r="L142" s="41">
        <v>14776.3</v>
      </c>
      <c r="M142" s="42">
        <f t="shared" si="61"/>
        <v>106.2</v>
      </c>
      <c r="N142" s="41">
        <v>15828.3</v>
      </c>
      <c r="O142" s="42">
        <f t="shared" si="62"/>
        <v>107.1</v>
      </c>
    </row>
    <row r="143" spans="1:15" s="25" customFormat="1" ht="13.5" customHeight="1">
      <c r="A143" s="44" t="s">
        <v>70</v>
      </c>
      <c r="B143" s="41">
        <v>33382.300000000003</v>
      </c>
      <c r="C143" s="41">
        <v>37982.800000000003</v>
      </c>
      <c r="D143" s="42">
        <f t="shared" si="109"/>
        <v>113.8</v>
      </c>
      <c r="E143" s="41">
        <v>4623.1000000000004</v>
      </c>
      <c r="F143" s="41">
        <v>6167.7</v>
      </c>
      <c r="G143" s="42">
        <f t="shared" si="110"/>
        <v>133.4</v>
      </c>
      <c r="H143" s="41">
        <v>39108.870000000003</v>
      </c>
      <c r="I143" s="42">
        <f t="shared" si="111"/>
        <v>103</v>
      </c>
      <c r="J143" s="41">
        <v>41792.400000000001</v>
      </c>
      <c r="K143" s="49">
        <f t="shared" si="60"/>
        <v>106.9</v>
      </c>
      <c r="L143" s="41">
        <v>45066.400000000001</v>
      </c>
      <c r="M143" s="42">
        <f t="shared" si="61"/>
        <v>107.8</v>
      </c>
      <c r="N143" s="41">
        <v>49047.4</v>
      </c>
      <c r="O143" s="42">
        <f t="shared" si="62"/>
        <v>108.8</v>
      </c>
    </row>
    <row r="144" spans="1:15" s="25" customFormat="1" ht="16.5" customHeight="1">
      <c r="A144" s="44" t="s">
        <v>71</v>
      </c>
      <c r="B144" s="41">
        <v>15833.6</v>
      </c>
      <c r="C144" s="41">
        <v>18210.8</v>
      </c>
      <c r="D144" s="42">
        <f t="shared" si="109"/>
        <v>115</v>
      </c>
      <c r="E144" s="41">
        <v>2795</v>
      </c>
      <c r="F144" s="41">
        <v>3766.4</v>
      </c>
      <c r="G144" s="42">
        <f t="shared" si="110"/>
        <v>134.80000000000001</v>
      </c>
      <c r="H144" s="41">
        <v>19063</v>
      </c>
      <c r="I144" s="42">
        <f t="shared" si="111"/>
        <v>104.7</v>
      </c>
      <c r="J144" s="41">
        <v>20006</v>
      </c>
      <c r="K144" s="42">
        <f t="shared" si="60"/>
        <v>104.9</v>
      </c>
      <c r="L144" s="41">
        <v>21355</v>
      </c>
      <c r="M144" s="42">
        <f t="shared" si="61"/>
        <v>106.7</v>
      </c>
      <c r="N144" s="41">
        <v>23196</v>
      </c>
      <c r="O144" s="42">
        <f t="shared" si="62"/>
        <v>108.6</v>
      </c>
    </row>
    <row r="145" spans="1:15" s="25" customFormat="1" ht="15" customHeight="1">
      <c r="A145" s="44" t="s">
        <v>72</v>
      </c>
      <c r="B145" s="41">
        <v>16668.3</v>
      </c>
      <c r="C145" s="41">
        <v>16596.2</v>
      </c>
      <c r="D145" s="42">
        <f t="shared" si="109"/>
        <v>99.6</v>
      </c>
      <c r="E145" s="41">
        <v>4204.8</v>
      </c>
      <c r="F145" s="41">
        <v>4344.3999999999996</v>
      </c>
      <c r="G145" s="42">
        <f t="shared" si="110"/>
        <v>103.3</v>
      </c>
      <c r="H145" s="41">
        <v>17385.900000000001</v>
      </c>
      <c r="I145" s="42">
        <f t="shared" si="111"/>
        <v>104.8</v>
      </c>
      <c r="J145" s="41">
        <v>18384.5</v>
      </c>
      <c r="K145" s="42">
        <f t="shared" si="60"/>
        <v>105.7</v>
      </c>
      <c r="L145" s="41">
        <v>19616.5</v>
      </c>
      <c r="M145" s="42">
        <f t="shared" si="61"/>
        <v>106.7</v>
      </c>
      <c r="N145" s="41">
        <v>21121.5</v>
      </c>
      <c r="O145" s="42">
        <f t="shared" si="62"/>
        <v>107.7</v>
      </c>
    </row>
    <row r="146" spans="1:15" s="25" customFormat="1" ht="14.25" customHeight="1">
      <c r="A146" s="44" t="s">
        <v>73</v>
      </c>
      <c r="B146" s="41">
        <v>59483.199999999997</v>
      </c>
      <c r="C146" s="41">
        <v>90829.2</v>
      </c>
      <c r="D146" s="42">
        <f t="shared" si="109"/>
        <v>152.69999999999999</v>
      </c>
      <c r="E146" s="41">
        <v>12130.7</v>
      </c>
      <c r="F146" s="41">
        <v>17502.400000000001</v>
      </c>
      <c r="G146" s="42">
        <f t="shared" si="110"/>
        <v>144.30000000000001</v>
      </c>
      <c r="H146" s="41">
        <v>93998.399999999994</v>
      </c>
      <c r="I146" s="42">
        <f t="shared" si="111"/>
        <v>103.5</v>
      </c>
      <c r="J146" s="41">
        <v>99283.4</v>
      </c>
      <c r="K146" s="42">
        <f t="shared" si="60"/>
        <v>105.6</v>
      </c>
      <c r="L146" s="41">
        <v>105834.4</v>
      </c>
      <c r="M146" s="42">
        <f t="shared" si="61"/>
        <v>106.6</v>
      </c>
      <c r="N146" s="41">
        <v>114418.4</v>
      </c>
      <c r="O146" s="42">
        <f t="shared" si="62"/>
        <v>108.1</v>
      </c>
    </row>
    <row r="147" spans="1:15" s="25" customFormat="1" ht="14.25" customHeight="1">
      <c r="A147" s="44" t="s">
        <v>74</v>
      </c>
      <c r="B147" s="41">
        <v>15687</v>
      </c>
      <c r="C147" s="41">
        <v>32443</v>
      </c>
      <c r="D147" s="42">
        <f t="shared" si="109"/>
        <v>206.8</v>
      </c>
      <c r="E147" s="41">
        <v>4139.2</v>
      </c>
      <c r="F147" s="41">
        <v>4385.3</v>
      </c>
      <c r="G147" s="42">
        <f t="shared" si="110"/>
        <v>105.9</v>
      </c>
      <c r="H147" s="41">
        <v>34008.699999999997</v>
      </c>
      <c r="I147" s="42">
        <f t="shared" si="111"/>
        <v>104.8</v>
      </c>
      <c r="J147" s="41">
        <v>36161.1</v>
      </c>
      <c r="K147" s="42">
        <f t="shared" si="60"/>
        <v>106.3</v>
      </c>
      <c r="L147" s="41">
        <v>38793.1</v>
      </c>
      <c r="M147" s="42">
        <f t="shared" si="61"/>
        <v>107.3</v>
      </c>
      <c r="N147" s="41">
        <v>41999.1</v>
      </c>
      <c r="O147" s="42">
        <f t="shared" si="62"/>
        <v>108.3</v>
      </c>
    </row>
    <row r="148" spans="1:15" s="25" customFormat="1" ht="9" customHeight="1">
      <c r="A148" s="44" t="s">
        <v>75</v>
      </c>
      <c r="B148" s="41">
        <v>1076.5999999999999</v>
      </c>
      <c r="C148" s="41">
        <v>1175.2</v>
      </c>
      <c r="D148" s="42">
        <f t="shared" si="109"/>
        <v>109.2</v>
      </c>
      <c r="E148" s="41">
        <v>252.8</v>
      </c>
      <c r="F148" s="41">
        <v>270.89999999999998</v>
      </c>
      <c r="G148" s="42">
        <f t="shared" si="110"/>
        <v>107.2</v>
      </c>
      <c r="H148" s="41">
        <v>1188.4000000000001</v>
      </c>
      <c r="I148" s="42">
        <f t="shared" si="111"/>
        <v>101.1</v>
      </c>
      <c r="J148" s="41">
        <v>1208.5</v>
      </c>
      <c r="K148" s="42">
        <f t="shared" si="60"/>
        <v>101.7</v>
      </c>
      <c r="L148" s="41">
        <v>1230.5</v>
      </c>
      <c r="M148" s="42">
        <f t="shared" si="61"/>
        <v>101.8</v>
      </c>
      <c r="N148" s="41">
        <v>1256.5</v>
      </c>
      <c r="O148" s="42">
        <f t="shared" si="62"/>
        <v>102.1</v>
      </c>
    </row>
    <row r="149" spans="1:15" s="25" customFormat="1" ht="17.25" hidden="1" customHeight="1">
      <c r="A149" s="44" t="s">
        <v>66</v>
      </c>
      <c r="B149" s="41"/>
      <c r="C149" s="41"/>
      <c r="D149" s="42" t="e">
        <f t="shared" si="109"/>
        <v>#DIV/0!</v>
      </c>
      <c r="E149" s="41"/>
      <c r="F149" s="41"/>
      <c r="G149" s="42" t="e">
        <f t="shared" si="110"/>
        <v>#DIV/0!</v>
      </c>
      <c r="H149" s="41"/>
      <c r="I149" s="42" t="e">
        <f t="shared" si="111"/>
        <v>#DIV/0!</v>
      </c>
      <c r="J149" s="41"/>
      <c r="K149" s="42" t="e">
        <f t="shared" si="60"/>
        <v>#DIV/0!</v>
      </c>
      <c r="L149" s="41"/>
      <c r="M149" s="42" t="e">
        <f t="shared" si="61"/>
        <v>#DIV/0!</v>
      </c>
      <c r="N149" s="41"/>
      <c r="O149" s="42" t="e">
        <f t="shared" si="62"/>
        <v>#DIV/0!</v>
      </c>
    </row>
    <row r="150" spans="1:15" s="25" customFormat="1" ht="15.75" hidden="1" customHeight="1">
      <c r="A150" s="44" t="s">
        <v>66</v>
      </c>
      <c r="B150" s="41"/>
      <c r="C150" s="41"/>
      <c r="D150" s="42" t="e">
        <f t="shared" si="109"/>
        <v>#DIV/0!</v>
      </c>
      <c r="E150" s="41"/>
      <c r="F150" s="41"/>
      <c r="G150" s="42" t="e">
        <f t="shared" si="110"/>
        <v>#DIV/0!</v>
      </c>
      <c r="H150" s="41"/>
      <c r="I150" s="42" t="e">
        <f t="shared" si="111"/>
        <v>#DIV/0!</v>
      </c>
      <c r="J150" s="41"/>
      <c r="K150" s="42" t="e">
        <f t="shared" si="60"/>
        <v>#DIV/0!</v>
      </c>
      <c r="L150" s="41"/>
      <c r="M150" s="42" t="e">
        <f t="shared" si="61"/>
        <v>#DIV/0!</v>
      </c>
      <c r="N150" s="41"/>
      <c r="O150" s="42" t="e">
        <f t="shared" si="62"/>
        <v>#DIV/0!</v>
      </c>
    </row>
    <row r="151" spans="1:15" s="25" customFormat="1" ht="15" hidden="1" customHeight="1">
      <c r="A151" s="44" t="s">
        <v>66</v>
      </c>
      <c r="B151" s="41"/>
      <c r="C151" s="41"/>
      <c r="D151" s="42" t="e">
        <f t="shared" si="109"/>
        <v>#DIV/0!</v>
      </c>
      <c r="E151" s="41"/>
      <c r="F151" s="41"/>
      <c r="G151" s="42" t="e">
        <f t="shared" si="110"/>
        <v>#DIV/0!</v>
      </c>
      <c r="H151" s="41"/>
      <c r="I151" s="42" t="e">
        <f t="shared" si="111"/>
        <v>#DIV/0!</v>
      </c>
      <c r="J151" s="41"/>
      <c r="K151" s="42" t="e">
        <f t="shared" si="60"/>
        <v>#DIV/0!</v>
      </c>
      <c r="L151" s="41"/>
      <c r="M151" s="42" t="e">
        <f t="shared" si="61"/>
        <v>#DIV/0!</v>
      </c>
      <c r="N151" s="41"/>
      <c r="O151" s="42" t="e">
        <f t="shared" si="62"/>
        <v>#DIV/0!</v>
      </c>
    </row>
    <row r="152" spans="1:15" s="25" customFormat="1" ht="16.5" hidden="1" customHeight="1">
      <c r="A152" s="44" t="s">
        <v>66</v>
      </c>
      <c r="B152" s="41"/>
      <c r="C152" s="41"/>
      <c r="D152" s="42" t="e">
        <f t="shared" si="109"/>
        <v>#DIV/0!</v>
      </c>
      <c r="E152" s="41"/>
      <c r="F152" s="41"/>
      <c r="G152" s="42" t="e">
        <f t="shared" si="110"/>
        <v>#DIV/0!</v>
      </c>
      <c r="H152" s="41"/>
      <c r="I152" s="42" t="e">
        <f t="shared" si="111"/>
        <v>#DIV/0!</v>
      </c>
      <c r="J152" s="41"/>
      <c r="K152" s="42" t="e">
        <f t="shared" si="60"/>
        <v>#DIV/0!</v>
      </c>
      <c r="L152" s="41"/>
      <c r="M152" s="42" t="e">
        <f t="shared" si="61"/>
        <v>#DIV/0!</v>
      </c>
      <c r="N152" s="41"/>
      <c r="O152" s="42" t="e">
        <f t="shared" si="62"/>
        <v>#DIV/0!</v>
      </c>
    </row>
    <row r="153" spans="1:15" s="25" customFormat="1" ht="17.25" hidden="1" customHeight="1">
      <c r="A153" s="44" t="s">
        <v>66</v>
      </c>
      <c r="B153" s="41"/>
      <c r="C153" s="41"/>
      <c r="D153" s="42" t="e">
        <f t="shared" si="109"/>
        <v>#DIV/0!</v>
      </c>
      <c r="E153" s="41"/>
      <c r="F153" s="41"/>
      <c r="G153" s="42" t="e">
        <f t="shared" si="110"/>
        <v>#DIV/0!</v>
      </c>
      <c r="H153" s="41"/>
      <c r="I153" s="42" t="e">
        <f t="shared" si="111"/>
        <v>#DIV/0!</v>
      </c>
      <c r="J153" s="41"/>
      <c r="K153" s="42" t="e">
        <f t="shared" si="60"/>
        <v>#DIV/0!</v>
      </c>
      <c r="L153" s="41"/>
      <c r="M153" s="42" t="e">
        <f>ROUND(L153/J153*100,1)</f>
        <v>#DIV/0!</v>
      </c>
      <c r="N153" s="41"/>
      <c r="O153" s="42" t="e">
        <f t="shared" si="62"/>
        <v>#DIV/0!</v>
      </c>
    </row>
    <row r="154" spans="1:15" s="25" customFormat="1" ht="12.75" hidden="1" customHeight="1">
      <c r="A154" s="44" t="s">
        <v>66</v>
      </c>
      <c r="B154" s="41"/>
      <c r="C154" s="41"/>
      <c r="D154" s="42" t="e">
        <f t="shared" ref="D154:D160" si="112">ROUND(C154/B154*100,1)</f>
        <v>#DIV/0!</v>
      </c>
      <c r="E154" s="41"/>
      <c r="F154" s="41"/>
      <c r="G154" s="42" t="e">
        <f t="shared" ref="G154:G160" si="113">ROUND(F154/E154*100,1)</f>
        <v>#DIV/0!</v>
      </c>
      <c r="H154" s="41"/>
      <c r="I154" s="42" t="e">
        <f t="shared" ref="I154:I160" si="114">ROUND(H154/C154*100,1)</f>
        <v>#DIV/0!</v>
      </c>
      <c r="J154" s="41"/>
      <c r="K154" s="42" t="e">
        <f t="shared" ref="K154:K160" si="115">ROUND(J154/H154*100,1)</f>
        <v>#DIV/0!</v>
      </c>
      <c r="L154" s="41"/>
      <c r="M154" s="42" t="e">
        <f t="shared" ref="M154:M160" si="116">ROUND(L154/J154*100,1)</f>
        <v>#DIV/0!</v>
      </c>
      <c r="N154" s="41"/>
      <c r="O154" s="42" t="e">
        <f t="shared" ref="O154:O160" si="117">ROUND(N154/L154*100,1)</f>
        <v>#DIV/0!</v>
      </c>
    </row>
    <row r="155" spans="1:15" s="25" customFormat="1" ht="14.25" hidden="1" customHeight="1">
      <c r="A155" s="44" t="s">
        <v>66</v>
      </c>
      <c r="B155" s="41"/>
      <c r="C155" s="41"/>
      <c r="D155" s="42" t="e">
        <f t="shared" si="112"/>
        <v>#DIV/0!</v>
      </c>
      <c r="E155" s="41"/>
      <c r="F155" s="41"/>
      <c r="G155" s="42" t="e">
        <f t="shared" si="113"/>
        <v>#DIV/0!</v>
      </c>
      <c r="H155" s="41"/>
      <c r="I155" s="42" t="e">
        <f t="shared" si="114"/>
        <v>#DIV/0!</v>
      </c>
      <c r="J155" s="41"/>
      <c r="K155" s="42" t="e">
        <f t="shared" si="115"/>
        <v>#DIV/0!</v>
      </c>
      <c r="L155" s="41"/>
      <c r="M155" s="42" t="e">
        <f t="shared" si="116"/>
        <v>#DIV/0!</v>
      </c>
      <c r="N155" s="41"/>
      <c r="O155" s="42" t="e">
        <f t="shared" si="117"/>
        <v>#DIV/0!</v>
      </c>
    </row>
    <row r="156" spans="1:15" s="25" customFormat="1" ht="14.25" hidden="1" customHeight="1">
      <c r="A156" s="44" t="s">
        <v>66</v>
      </c>
      <c r="B156" s="41"/>
      <c r="C156" s="41"/>
      <c r="D156" s="42" t="e">
        <f t="shared" si="112"/>
        <v>#DIV/0!</v>
      </c>
      <c r="E156" s="41"/>
      <c r="F156" s="41"/>
      <c r="G156" s="42" t="e">
        <f t="shared" si="113"/>
        <v>#DIV/0!</v>
      </c>
      <c r="H156" s="41"/>
      <c r="I156" s="42" t="e">
        <f t="shared" si="114"/>
        <v>#DIV/0!</v>
      </c>
      <c r="J156" s="41"/>
      <c r="K156" s="42" t="e">
        <f t="shared" si="115"/>
        <v>#DIV/0!</v>
      </c>
      <c r="L156" s="41"/>
      <c r="M156" s="42" t="e">
        <f t="shared" si="116"/>
        <v>#DIV/0!</v>
      </c>
      <c r="N156" s="41"/>
      <c r="O156" s="42" t="e">
        <f t="shared" si="117"/>
        <v>#DIV/0!</v>
      </c>
    </row>
    <row r="157" spans="1:15" s="25" customFormat="1" ht="12.75" hidden="1" customHeight="1">
      <c r="A157" s="44" t="s">
        <v>66</v>
      </c>
      <c r="B157" s="41"/>
      <c r="C157" s="41"/>
      <c r="D157" s="42" t="e">
        <f t="shared" si="112"/>
        <v>#DIV/0!</v>
      </c>
      <c r="E157" s="41"/>
      <c r="F157" s="41"/>
      <c r="G157" s="42" t="e">
        <f t="shared" si="113"/>
        <v>#DIV/0!</v>
      </c>
      <c r="H157" s="41"/>
      <c r="I157" s="42" t="e">
        <f t="shared" si="114"/>
        <v>#DIV/0!</v>
      </c>
      <c r="J157" s="41"/>
      <c r="K157" s="42" t="e">
        <f t="shared" si="115"/>
        <v>#DIV/0!</v>
      </c>
      <c r="L157" s="41"/>
      <c r="M157" s="42" t="e">
        <f t="shared" si="116"/>
        <v>#DIV/0!</v>
      </c>
      <c r="N157" s="41"/>
      <c r="O157" s="42" t="e">
        <f t="shared" si="117"/>
        <v>#DIV/0!</v>
      </c>
    </row>
    <row r="158" spans="1:15" s="25" customFormat="1" ht="12.75" hidden="1" customHeight="1">
      <c r="A158" s="44" t="s">
        <v>66</v>
      </c>
      <c r="B158" s="41"/>
      <c r="C158" s="41"/>
      <c r="D158" s="42" t="e">
        <f t="shared" si="112"/>
        <v>#DIV/0!</v>
      </c>
      <c r="E158" s="41"/>
      <c r="F158" s="41"/>
      <c r="G158" s="42" t="e">
        <f t="shared" si="113"/>
        <v>#DIV/0!</v>
      </c>
      <c r="H158" s="41"/>
      <c r="I158" s="42" t="e">
        <f t="shared" si="114"/>
        <v>#DIV/0!</v>
      </c>
      <c r="J158" s="41"/>
      <c r="K158" s="42" t="e">
        <f t="shared" si="115"/>
        <v>#DIV/0!</v>
      </c>
      <c r="L158" s="41"/>
      <c r="M158" s="42" t="e">
        <f t="shared" si="116"/>
        <v>#DIV/0!</v>
      </c>
      <c r="N158" s="41"/>
      <c r="O158" s="42" t="e">
        <f t="shared" si="117"/>
        <v>#DIV/0!</v>
      </c>
    </row>
    <row r="159" spans="1:15" s="25" customFormat="1" ht="12" hidden="1" customHeight="1">
      <c r="A159" s="44" t="s">
        <v>66</v>
      </c>
      <c r="B159" s="41"/>
      <c r="C159" s="41"/>
      <c r="D159" s="42" t="e">
        <f t="shared" si="112"/>
        <v>#DIV/0!</v>
      </c>
      <c r="E159" s="41"/>
      <c r="F159" s="41"/>
      <c r="G159" s="42" t="e">
        <f t="shared" si="113"/>
        <v>#DIV/0!</v>
      </c>
      <c r="H159" s="41"/>
      <c r="I159" s="42" t="e">
        <f t="shared" si="114"/>
        <v>#DIV/0!</v>
      </c>
      <c r="J159" s="41"/>
      <c r="K159" s="42" t="e">
        <f t="shared" si="115"/>
        <v>#DIV/0!</v>
      </c>
      <c r="L159" s="41"/>
      <c r="M159" s="42" t="e">
        <f t="shared" si="116"/>
        <v>#DIV/0!</v>
      </c>
      <c r="N159" s="41"/>
      <c r="O159" s="42" t="e">
        <f t="shared" si="117"/>
        <v>#DIV/0!</v>
      </c>
    </row>
    <row r="160" spans="1:15" s="25" customFormat="1" ht="12.75" hidden="1" customHeight="1">
      <c r="A160" s="44" t="s">
        <v>66</v>
      </c>
      <c r="B160" s="41"/>
      <c r="C160" s="41"/>
      <c r="D160" s="42" t="e">
        <f t="shared" si="112"/>
        <v>#DIV/0!</v>
      </c>
      <c r="E160" s="41"/>
      <c r="F160" s="41"/>
      <c r="G160" s="42" t="e">
        <f t="shared" si="113"/>
        <v>#DIV/0!</v>
      </c>
      <c r="H160" s="41"/>
      <c r="I160" s="42" t="e">
        <f t="shared" si="114"/>
        <v>#DIV/0!</v>
      </c>
      <c r="J160" s="41"/>
      <c r="K160" s="42" t="e">
        <f t="shared" si="115"/>
        <v>#DIV/0!</v>
      </c>
      <c r="L160" s="41"/>
      <c r="M160" s="42" t="e">
        <f t="shared" si="116"/>
        <v>#DIV/0!</v>
      </c>
      <c r="N160" s="41"/>
      <c r="O160" s="42" t="e">
        <f t="shared" si="117"/>
        <v>#DIV/0!</v>
      </c>
    </row>
    <row r="161" spans="1:20" s="25" customFormat="1" ht="12" hidden="1" customHeight="1">
      <c r="A161" s="44" t="s">
        <v>66</v>
      </c>
      <c r="B161" s="41"/>
      <c r="C161" s="41"/>
      <c r="D161" s="42" t="e">
        <f t="shared" ref="D161:D162" si="118">ROUND(C161/B161*100,1)</f>
        <v>#DIV/0!</v>
      </c>
      <c r="E161" s="41"/>
      <c r="F161" s="41"/>
      <c r="G161" s="42" t="e">
        <f t="shared" ref="G161:G162" si="119">ROUND(F161/E161*100,1)</f>
        <v>#DIV/0!</v>
      </c>
      <c r="H161" s="41"/>
      <c r="I161" s="42" t="e">
        <f t="shared" ref="I161:I162" si="120">ROUND(H161/C161*100,1)</f>
        <v>#DIV/0!</v>
      </c>
      <c r="J161" s="41"/>
      <c r="K161" s="42" t="e">
        <f t="shared" ref="K161:K162" si="121">ROUND(J161/H161*100,1)</f>
        <v>#DIV/0!</v>
      </c>
      <c r="L161" s="41"/>
      <c r="M161" s="42" t="e">
        <f t="shared" ref="M161:M162" si="122">ROUND(L161/J161*100,1)</f>
        <v>#DIV/0!</v>
      </c>
      <c r="N161" s="41"/>
      <c r="O161" s="42" t="e">
        <f t="shared" ref="O161:O162" si="123">ROUND(N161/L161*100,1)</f>
        <v>#DIV/0!</v>
      </c>
    </row>
    <row r="162" spans="1:20" s="25" customFormat="1" ht="12" hidden="1" customHeight="1">
      <c r="A162" s="44" t="s">
        <v>66</v>
      </c>
      <c r="B162" s="41"/>
      <c r="C162" s="41"/>
      <c r="D162" s="42" t="e">
        <f t="shared" si="118"/>
        <v>#DIV/0!</v>
      </c>
      <c r="E162" s="41"/>
      <c r="F162" s="41"/>
      <c r="G162" s="42" t="e">
        <f t="shared" si="119"/>
        <v>#DIV/0!</v>
      </c>
      <c r="H162" s="41"/>
      <c r="I162" s="42" t="e">
        <f t="shared" si="120"/>
        <v>#DIV/0!</v>
      </c>
      <c r="J162" s="41"/>
      <c r="K162" s="42" t="e">
        <f t="shared" si="121"/>
        <v>#DIV/0!</v>
      </c>
      <c r="L162" s="41"/>
      <c r="M162" s="42" t="e">
        <f t="shared" si="122"/>
        <v>#DIV/0!</v>
      </c>
      <c r="N162" s="41"/>
      <c r="O162" s="42" t="e">
        <f t="shared" si="123"/>
        <v>#DIV/0!</v>
      </c>
    </row>
    <row r="163" spans="1:20" s="25" customFormat="1" ht="27" customHeight="1">
      <c r="A163" s="44" t="s">
        <v>112</v>
      </c>
      <c r="B163" s="41"/>
      <c r="C163" s="41"/>
      <c r="D163" s="42"/>
      <c r="E163" s="41"/>
      <c r="F163" s="41"/>
      <c r="G163" s="42"/>
      <c r="H163" s="91" t="s">
        <v>113</v>
      </c>
      <c r="I163" s="92"/>
      <c r="J163" s="92"/>
      <c r="K163" s="92"/>
      <c r="L163" s="92"/>
      <c r="M163" s="42"/>
      <c r="N163" s="41"/>
      <c r="O163" s="42"/>
    </row>
    <row r="164" spans="1:20" s="25" customFormat="1" ht="21" customHeight="1">
      <c r="A164" s="44"/>
      <c r="B164" s="41"/>
      <c r="C164" s="41"/>
      <c r="D164" s="42"/>
      <c r="E164" s="41"/>
      <c r="F164" s="41"/>
      <c r="G164" s="42"/>
      <c r="H164" s="41"/>
      <c r="I164" s="42"/>
      <c r="J164" s="41"/>
      <c r="K164" s="42"/>
      <c r="L164" s="41"/>
      <c r="M164" s="42"/>
      <c r="N164" s="41"/>
      <c r="O164" s="42"/>
    </row>
    <row r="165" spans="1:20" ht="24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0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0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1:2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1:20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spans="1:2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0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1:2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1:20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1:2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1:20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1:20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1:20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1:20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1:20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1:2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1:20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1:20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1:20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spans="1:20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spans="1:20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spans="1:20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spans="1:20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spans="1:20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spans="1:20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spans="1:20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spans="1:20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spans="1:20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spans="1:20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spans="1:20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spans="1:20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spans="1:2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spans="1:20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spans="1:20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spans="1:20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spans="1:20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spans="1:20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spans="1: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spans="1:20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spans="1:20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spans="1:20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spans="1:20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spans="1:20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spans="1:20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spans="1:20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spans="1:20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spans="1:2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spans="1:20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spans="1:20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spans="1:20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spans="1:2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spans="1:20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spans="1:20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spans="1:20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spans="1:20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spans="1:20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</row>
    <row r="625" spans="1:20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spans="1:20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</sheetData>
  <sheetProtection insertColumns="0" insertRows="0" insertHyperlinks="0" deleteColumns="0" deleteRows="0" sort="0" autoFilter="0" pivotTables="0"/>
  <mergeCells count="11">
    <mergeCell ref="H163:L163"/>
    <mergeCell ref="A2:N2"/>
    <mergeCell ref="A3:N3"/>
    <mergeCell ref="C4:F4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85" orientation="landscape" horizontalDpi="180" verticalDpi="180" r:id="rId1"/>
  <headerFooter>
    <oddFooter>&amp;C&amp;P&amp;R&amp;F]</oddFooter>
  </headerFooter>
  <rowBreaks count="2" manualBreakCount="2">
    <brk id="84" max="14" man="1"/>
    <brk id="12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1"/>
  <sheetViews>
    <sheetView view="pageBreakPreview" zoomScaleNormal="100" zoomScaleSheetLayoutView="100" workbookViewId="0">
      <pane xSplit="1" ySplit="7" topLeftCell="B136" activePane="bottomRight" state="frozen"/>
      <selection pane="topRight" activeCell="B1" sqref="B1"/>
      <selection pane="bottomLeft" activeCell="A8" sqref="A8"/>
      <selection pane="bottomRight" activeCell="A125" sqref="A125:O164"/>
    </sheetView>
  </sheetViews>
  <sheetFormatPr defaultRowHeight="15"/>
  <cols>
    <col min="1" max="1" width="41" style="3" customWidth="1"/>
    <col min="2" max="2" width="9.85546875" style="3" customWidth="1"/>
    <col min="3" max="3" width="7.7109375" style="3" customWidth="1"/>
    <col min="4" max="4" width="6.5703125" style="3" customWidth="1"/>
    <col min="5" max="5" width="8.140625" style="3" customWidth="1"/>
    <col min="6" max="6" width="9" style="3" customWidth="1"/>
    <col min="7" max="7" width="6.85546875" style="3" customWidth="1"/>
    <col min="8" max="8" width="9" style="3" customWidth="1"/>
    <col min="9" max="9" width="8.28515625" style="3" customWidth="1"/>
    <col min="10" max="10" width="9.28515625" style="3" customWidth="1"/>
    <col min="11" max="11" width="6.7109375" style="3" customWidth="1"/>
    <col min="12" max="12" width="8.85546875" style="3" customWidth="1"/>
    <col min="13" max="13" width="7.42578125" style="3" customWidth="1"/>
    <col min="14" max="14" width="8.28515625" style="3" customWidth="1"/>
    <col min="15" max="15" width="6.7109375" style="3" customWidth="1"/>
    <col min="16" max="16384" width="9.140625" style="3"/>
  </cols>
  <sheetData>
    <row r="1" spans="1:17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 t="s">
        <v>11</v>
      </c>
      <c r="M1" s="67"/>
      <c r="N1" s="67"/>
      <c r="O1" s="67"/>
    </row>
    <row r="2" spans="1:17" ht="25.5" customHeight="1">
      <c r="A2" s="93" t="s">
        <v>58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67"/>
    </row>
    <row r="3" spans="1:17" ht="18.75" customHeight="1">
      <c r="A3" s="93" t="s">
        <v>110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67"/>
    </row>
    <row r="4" spans="1:17" ht="9.75" customHeight="1">
      <c r="A4" s="68"/>
      <c r="B4" s="68"/>
      <c r="C4" s="94" t="s">
        <v>59</v>
      </c>
      <c r="D4" s="94"/>
      <c r="E4" s="94"/>
      <c r="F4" s="94"/>
      <c r="G4" s="94"/>
      <c r="H4" s="68"/>
      <c r="I4" s="68"/>
      <c r="J4" s="68"/>
      <c r="K4" s="68"/>
      <c r="L4" s="68"/>
      <c r="M4" s="68"/>
      <c r="N4" s="69"/>
      <c r="O4" s="69"/>
      <c r="P4" s="1"/>
      <c r="Q4" s="1"/>
    </row>
    <row r="5" spans="1:17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1:17" ht="31.5" customHeight="1">
      <c r="A6" s="98" t="s">
        <v>7</v>
      </c>
      <c r="B6" s="81" t="s">
        <v>96</v>
      </c>
      <c r="C6" s="99" t="s">
        <v>104</v>
      </c>
      <c r="D6" s="100"/>
      <c r="E6" s="81" t="s">
        <v>105</v>
      </c>
      <c r="F6" s="96" t="s">
        <v>106</v>
      </c>
      <c r="G6" s="97"/>
      <c r="H6" s="96" t="s">
        <v>107</v>
      </c>
      <c r="I6" s="97"/>
      <c r="J6" s="96" t="s">
        <v>97</v>
      </c>
      <c r="K6" s="97"/>
      <c r="L6" s="96" t="s">
        <v>98</v>
      </c>
      <c r="M6" s="97"/>
      <c r="N6" s="96" t="s">
        <v>108</v>
      </c>
      <c r="O6" s="97"/>
    </row>
    <row r="7" spans="1:17" ht="72">
      <c r="A7" s="98"/>
      <c r="B7" s="70" t="s">
        <v>60</v>
      </c>
      <c r="C7" s="70" t="s">
        <v>60</v>
      </c>
      <c r="D7" s="70" t="s">
        <v>13</v>
      </c>
      <c r="E7" s="70" t="s">
        <v>60</v>
      </c>
      <c r="F7" s="70" t="s">
        <v>60</v>
      </c>
      <c r="G7" s="70" t="s">
        <v>13</v>
      </c>
      <c r="H7" s="70" t="s">
        <v>60</v>
      </c>
      <c r="I7" s="70" t="s">
        <v>13</v>
      </c>
      <c r="J7" s="70" t="s">
        <v>60</v>
      </c>
      <c r="K7" s="70" t="s">
        <v>13</v>
      </c>
      <c r="L7" s="70" t="s">
        <v>60</v>
      </c>
      <c r="M7" s="70" t="s">
        <v>13</v>
      </c>
      <c r="N7" s="70" t="s">
        <v>60</v>
      </c>
      <c r="O7" s="70" t="s">
        <v>13</v>
      </c>
    </row>
    <row r="8" spans="1:17" ht="18.75" customHeight="1">
      <c r="A8" s="36" t="s">
        <v>54</v>
      </c>
      <c r="B8" s="37">
        <f>SUM(B140:B164)</f>
        <v>2290</v>
      </c>
      <c r="C8" s="37">
        <f>SUM(C140:C164)</f>
        <v>2301.6</v>
      </c>
      <c r="D8" s="37">
        <f>ROUND(C8/B8*100,1)</f>
        <v>100.5</v>
      </c>
      <c r="E8" s="37">
        <f>SUM(E140:E164)</f>
        <v>2255.1000000000004</v>
      </c>
      <c r="F8" s="37">
        <f>SUM(F140:F164)</f>
        <v>2256.6999999999998</v>
      </c>
      <c r="G8" s="37">
        <f>ROUND(F8/E8*100,1)</f>
        <v>100.1</v>
      </c>
      <c r="H8" s="37">
        <f>SUM(H140:H164)</f>
        <v>2301.7999999999997</v>
      </c>
      <c r="I8" s="37">
        <f>ROUND(H8/C8*100,1)</f>
        <v>100</v>
      </c>
      <c r="J8" s="37">
        <f>SUM(J140:J164)</f>
        <v>2301.7999999999997</v>
      </c>
      <c r="K8" s="37">
        <f>ROUND(J8/H8*100,1)</f>
        <v>100</v>
      </c>
      <c r="L8" s="37">
        <f>SUM(L140:L164)</f>
        <v>2301.7999999999997</v>
      </c>
      <c r="M8" s="37">
        <f>ROUND(L8/J8*100,1)</f>
        <v>100</v>
      </c>
      <c r="N8" s="37">
        <f>SUM(N140:N164)</f>
        <v>2301.7999999999997</v>
      </c>
      <c r="O8" s="37">
        <f>ROUND(N8/L8*100,1)</f>
        <v>100</v>
      </c>
    </row>
    <row r="9" spans="1:17" ht="13.5" customHeight="1">
      <c r="A9" s="71" t="s">
        <v>16</v>
      </c>
      <c r="B9" s="27">
        <f>B8-B10</f>
        <v>0</v>
      </c>
      <c r="C9" s="27">
        <f>C8-C10</f>
        <v>0</v>
      </c>
      <c r="D9" s="27">
        <f>D8-D10</f>
        <v>0</v>
      </c>
      <c r="E9" s="27">
        <f>E8-E10</f>
        <v>0</v>
      </c>
      <c r="F9" s="27">
        <f t="shared" ref="F9:O9" si="0">F8-F10</f>
        <v>0</v>
      </c>
      <c r="G9" s="27">
        <f t="shared" si="0"/>
        <v>0</v>
      </c>
      <c r="H9" s="27">
        <f t="shared" si="0"/>
        <v>0</v>
      </c>
      <c r="I9" s="27">
        <f t="shared" si="0"/>
        <v>0</v>
      </c>
      <c r="J9" s="28">
        <f t="shared" si="0"/>
        <v>0</v>
      </c>
      <c r="K9" s="28">
        <f t="shared" si="0"/>
        <v>0</v>
      </c>
      <c r="L9" s="28">
        <f t="shared" si="0"/>
        <v>0</v>
      </c>
      <c r="M9" s="28">
        <f t="shared" si="0"/>
        <v>0</v>
      </c>
      <c r="N9" s="28">
        <f t="shared" si="0"/>
        <v>0</v>
      </c>
      <c r="O9" s="28">
        <f t="shared" si="0"/>
        <v>0</v>
      </c>
    </row>
    <row r="10" spans="1:17" ht="11.25" customHeight="1">
      <c r="A10" s="71" t="s">
        <v>17</v>
      </c>
      <c r="B10" s="27">
        <f>ROUND(SUM(B16+B20+B23)+SUM(B94+B97+B100+B104+B108+B112+B116)+B125,1)</f>
        <v>2290</v>
      </c>
      <c r="C10" s="27">
        <f>ROUND(SUM(C16+C20+C23)+SUM(C94+C97+C100+C104+C108+C112+C116)+C125,1)</f>
        <v>2301.6</v>
      </c>
      <c r="D10" s="27">
        <f>ROUND(C10/B10*100,1)</f>
        <v>100.5</v>
      </c>
      <c r="E10" s="27">
        <f t="shared" ref="E10:F10" si="1">ROUND(SUM(E16+E20+E23)+SUM(E94+E97+E100+E104+E108+E112+E116)+E125,1)</f>
        <v>2255.1</v>
      </c>
      <c r="F10" s="27">
        <f t="shared" si="1"/>
        <v>2256.6999999999998</v>
      </c>
      <c r="G10" s="27">
        <f>ROUND(F10/E10*100,1)</f>
        <v>100.1</v>
      </c>
      <c r="H10" s="27">
        <f>ROUND(SUM(H16+H20+H23)+SUM(H94+H97+H100+H104+H108+H112+H116)+H125,1)</f>
        <v>2301.8000000000002</v>
      </c>
      <c r="I10" s="27">
        <f>ROUND(H10/C10*100,1)</f>
        <v>100</v>
      </c>
      <c r="J10" s="28">
        <f>ROUND(SUM(J16+J20+J23)+SUM(J94+J97+J100+J104+J108+J112+J116)+J125,1)</f>
        <v>2301.8000000000002</v>
      </c>
      <c r="K10" s="28">
        <f>ROUND(J10/H10*100,1)</f>
        <v>100</v>
      </c>
      <c r="L10" s="28">
        <f>ROUND(SUM(L16+L20+L23)+SUM(L94+L97+L100+L104+L108+L112+L116)+L125,1)</f>
        <v>2301.8000000000002</v>
      </c>
      <c r="M10" s="28">
        <f>ROUND(L10/J10*100,1)</f>
        <v>100</v>
      </c>
      <c r="N10" s="28">
        <f>ROUND(SUM(N16+N20+N23)+SUM(N94+N97+N100+N104+N108+N112+N116)+N125,1)</f>
        <v>2301.8000000000002</v>
      </c>
      <c r="O10" s="28">
        <f>ROUND(N10/L10*100,1)</f>
        <v>100</v>
      </c>
    </row>
    <row r="11" spans="1:17" ht="12.75" customHeight="1">
      <c r="A11" s="71" t="s">
        <v>18</v>
      </c>
      <c r="B11" s="27">
        <f>B8-B12</f>
        <v>0</v>
      </c>
      <c r="C11" s="27">
        <f>C8-C12</f>
        <v>0</v>
      </c>
      <c r="D11" s="27">
        <f>D8-D12</f>
        <v>0</v>
      </c>
      <c r="E11" s="27">
        <f>E8-E12</f>
        <v>0</v>
      </c>
      <c r="F11" s="27">
        <f>F8-F12</f>
        <v>0</v>
      </c>
      <c r="G11" s="27">
        <f t="shared" ref="G11:O11" si="2">G8-G12</f>
        <v>0</v>
      </c>
      <c r="H11" s="27">
        <f t="shared" si="2"/>
        <v>0</v>
      </c>
      <c r="I11" s="27">
        <f t="shared" si="2"/>
        <v>0</v>
      </c>
      <c r="J11" s="28">
        <f t="shared" si="2"/>
        <v>0</v>
      </c>
      <c r="K11" s="28">
        <f t="shared" si="2"/>
        <v>0</v>
      </c>
      <c r="L11" s="28">
        <f>L8-L12</f>
        <v>0</v>
      </c>
      <c r="M11" s="28">
        <f t="shared" si="2"/>
        <v>0</v>
      </c>
      <c r="N11" s="28">
        <f t="shared" si="2"/>
        <v>0</v>
      </c>
      <c r="O11" s="28">
        <f t="shared" si="2"/>
        <v>0</v>
      </c>
    </row>
    <row r="12" spans="1:17" ht="13.5" customHeight="1">
      <c r="A12" s="71" t="s">
        <v>17</v>
      </c>
      <c r="B12" s="27">
        <f>ROUND(SUM(B140:B164),1)</f>
        <v>2290</v>
      </c>
      <c r="C12" s="27">
        <f>ROUND(SUM(C140:C164),1)</f>
        <v>2301.6</v>
      </c>
      <c r="D12" s="27">
        <f>ROUND(C12/B12*100,1)</f>
        <v>100.5</v>
      </c>
      <c r="E12" s="27">
        <f>ROUND(SUM(E140:E164),1)</f>
        <v>2255.1</v>
      </c>
      <c r="F12" s="27">
        <f>ROUND(SUM(F140:F164),1)</f>
        <v>2256.6999999999998</v>
      </c>
      <c r="G12" s="27">
        <f>ROUND(F12/E12*100,1)</f>
        <v>100.1</v>
      </c>
      <c r="H12" s="27">
        <f>ROUND(SUM(H140:H164),1)</f>
        <v>2301.8000000000002</v>
      </c>
      <c r="I12" s="27">
        <f>ROUND(H12/C12*100,1)</f>
        <v>100</v>
      </c>
      <c r="J12" s="28">
        <f>ROUND(SUM(J140:J164),1)</f>
        <v>2301.8000000000002</v>
      </c>
      <c r="K12" s="28">
        <f>ROUND(J12/H12*100,1)</f>
        <v>100</v>
      </c>
      <c r="L12" s="28">
        <f>ROUND(SUM(L140:L164),1)</f>
        <v>2301.8000000000002</v>
      </c>
      <c r="M12" s="28">
        <f>ROUND(L12/J12*100,1)</f>
        <v>100</v>
      </c>
      <c r="N12" s="28">
        <f>ROUND(SUM(N140:N164),1)</f>
        <v>2301.8000000000002</v>
      </c>
      <c r="O12" s="28">
        <f>ROUND(N12/L12*100,1)</f>
        <v>100</v>
      </c>
    </row>
    <row r="13" spans="1:17" ht="13.5" customHeight="1">
      <c r="A13" s="71" t="s">
        <v>19</v>
      </c>
      <c r="B13" s="27">
        <f t="shared" ref="B13:O13" si="3">B125-B14</f>
        <v>0</v>
      </c>
      <c r="C13" s="27">
        <f t="shared" si="3"/>
        <v>0</v>
      </c>
      <c r="D13" s="27">
        <f t="shared" si="3"/>
        <v>0</v>
      </c>
      <c r="E13" s="27">
        <f t="shared" si="3"/>
        <v>0</v>
      </c>
      <c r="F13" s="27">
        <f t="shared" si="3"/>
        <v>0</v>
      </c>
      <c r="G13" s="27">
        <f t="shared" si="3"/>
        <v>0</v>
      </c>
      <c r="H13" s="27">
        <f t="shared" si="3"/>
        <v>0</v>
      </c>
      <c r="I13" s="27">
        <f t="shared" si="3"/>
        <v>0</v>
      </c>
      <c r="J13" s="28">
        <f t="shared" si="3"/>
        <v>0</v>
      </c>
      <c r="K13" s="28">
        <f t="shared" si="3"/>
        <v>0</v>
      </c>
      <c r="L13" s="28">
        <f t="shared" si="3"/>
        <v>0</v>
      </c>
      <c r="M13" s="28">
        <f t="shared" si="3"/>
        <v>0</v>
      </c>
      <c r="N13" s="28">
        <f t="shared" si="3"/>
        <v>0</v>
      </c>
      <c r="O13" s="28">
        <f t="shared" si="3"/>
        <v>0</v>
      </c>
    </row>
    <row r="14" spans="1:17" ht="13.5" customHeight="1">
      <c r="A14" s="71" t="s">
        <v>17</v>
      </c>
      <c r="B14" s="27">
        <f>ROUND(SUM(B127+B130+B133),1)</f>
        <v>808.7</v>
      </c>
      <c r="C14" s="27">
        <f>ROUND(SUM(C127+C130+C133),1)</f>
        <v>828.7</v>
      </c>
      <c r="D14" s="27">
        <f>ROUND(C14/B14*100,1)</f>
        <v>102.5</v>
      </c>
      <c r="E14" s="27">
        <f t="shared" ref="E14:F14" si="4">ROUND(SUM(E127+E130+E133),1)</f>
        <v>825.2</v>
      </c>
      <c r="F14" s="27">
        <f t="shared" si="4"/>
        <v>822.2</v>
      </c>
      <c r="G14" s="27">
        <f>ROUND(F14/E14*100,1)</f>
        <v>99.6</v>
      </c>
      <c r="H14" s="27">
        <f>ROUND(SUM(H127+H130+H133),1)</f>
        <v>822.7</v>
      </c>
      <c r="I14" s="27">
        <f>ROUND(H14/C14*100,1)</f>
        <v>99.3</v>
      </c>
      <c r="J14" s="28">
        <f>ROUND(SUM(J127+J130+J133),1)</f>
        <v>822.7</v>
      </c>
      <c r="K14" s="28">
        <f>ROUND(J14/H14*100,1)</f>
        <v>100</v>
      </c>
      <c r="L14" s="28">
        <f>ROUND(SUM(L127+L130+L133),1)</f>
        <v>822.7</v>
      </c>
      <c r="M14" s="28">
        <f>ROUND(L14/J14*100,1)</f>
        <v>100</v>
      </c>
      <c r="N14" s="28">
        <f>ROUND(SUM(N127+N130+N133),1)</f>
        <v>822.7</v>
      </c>
      <c r="O14" s="28">
        <f>ROUND(N14/L14*100,1)</f>
        <v>100</v>
      </c>
    </row>
    <row r="15" spans="1:17" ht="24.95" customHeight="1">
      <c r="A15" s="53" t="s">
        <v>56</v>
      </c>
      <c r="B15" s="72"/>
      <c r="C15" s="72"/>
      <c r="D15" s="72"/>
      <c r="E15" s="72"/>
      <c r="F15" s="72"/>
      <c r="G15" s="72"/>
      <c r="H15" s="72"/>
      <c r="I15" s="72"/>
      <c r="J15" s="73"/>
      <c r="K15" s="73"/>
      <c r="L15" s="73"/>
      <c r="M15" s="73"/>
      <c r="N15" s="73"/>
      <c r="O15" s="73"/>
    </row>
    <row r="16" spans="1:17" ht="30.75" customHeight="1">
      <c r="A16" s="32" t="s">
        <v>15</v>
      </c>
      <c r="B16" s="31">
        <f>SUM(B17:B19)</f>
        <v>417</v>
      </c>
      <c r="C16" s="31">
        <f>SUM(C17:C19)</f>
        <v>436</v>
      </c>
      <c r="D16" s="33">
        <f>ROUND(C16/B16*100,1)</f>
        <v>104.6</v>
      </c>
      <c r="E16" s="31">
        <f t="shared" ref="E16:N16" si="5">SUM(E17:E19)</f>
        <v>390</v>
      </c>
      <c r="F16" s="31">
        <f t="shared" si="5"/>
        <v>389</v>
      </c>
      <c r="G16" s="33">
        <f>ROUND(F16/E16*100,1)</f>
        <v>99.7</v>
      </c>
      <c r="H16" s="31">
        <f t="shared" si="5"/>
        <v>436</v>
      </c>
      <c r="I16" s="33">
        <f>ROUND(H16/C16*100,1)</f>
        <v>100</v>
      </c>
      <c r="J16" s="31">
        <f t="shared" si="5"/>
        <v>436</v>
      </c>
      <c r="K16" s="33">
        <f>ROUND(J16/H16*100,1)</f>
        <v>100</v>
      </c>
      <c r="L16" s="31">
        <f t="shared" si="5"/>
        <v>436</v>
      </c>
      <c r="M16" s="33">
        <f>ROUND(L16/J16*100,1)</f>
        <v>100</v>
      </c>
      <c r="N16" s="31">
        <f t="shared" si="5"/>
        <v>436</v>
      </c>
      <c r="O16" s="33">
        <f>ROUND(N16/L16*100,1)</f>
        <v>100</v>
      </c>
    </row>
    <row r="17" spans="1:15" ht="18" customHeight="1">
      <c r="A17" s="74" t="s">
        <v>89</v>
      </c>
      <c r="B17" s="76">
        <v>90</v>
      </c>
      <c r="C17" s="76">
        <v>88</v>
      </c>
      <c r="D17" s="28">
        <f t="shared" ref="D17:D23" si="6">ROUND(C17/B17*100,1)</f>
        <v>97.8</v>
      </c>
      <c r="E17" s="76">
        <v>82</v>
      </c>
      <c r="F17" s="76">
        <v>84</v>
      </c>
      <c r="G17" s="28">
        <f t="shared" ref="G17:G19" si="7">ROUND(F17/E17*100,1)</f>
        <v>102.4</v>
      </c>
      <c r="H17" s="76">
        <v>88</v>
      </c>
      <c r="I17" s="28">
        <f t="shared" ref="I17:I19" si="8">ROUND(H17/C17*100,1)</f>
        <v>100</v>
      </c>
      <c r="J17" s="76">
        <v>88</v>
      </c>
      <c r="K17" s="28">
        <f t="shared" ref="K17:K19" si="9">ROUND(J17/H17*100,1)</f>
        <v>100</v>
      </c>
      <c r="L17" s="76">
        <v>88</v>
      </c>
      <c r="M17" s="28">
        <f t="shared" ref="M17:M19" si="10">ROUND(L17/J17*100,1)</f>
        <v>100</v>
      </c>
      <c r="N17" s="76">
        <v>88</v>
      </c>
      <c r="O17" s="28">
        <f t="shared" ref="O17:O19" si="11">ROUND(N17/L17*100,1)</f>
        <v>100</v>
      </c>
    </row>
    <row r="18" spans="1:15" ht="17.25" customHeight="1">
      <c r="A18" s="74" t="s">
        <v>90</v>
      </c>
      <c r="B18" s="76">
        <v>69</v>
      </c>
      <c r="C18" s="76">
        <v>63</v>
      </c>
      <c r="D18" s="28">
        <f t="shared" si="6"/>
        <v>91.3</v>
      </c>
      <c r="E18" s="76">
        <v>61</v>
      </c>
      <c r="F18" s="76">
        <v>57</v>
      </c>
      <c r="G18" s="28">
        <f t="shared" si="7"/>
        <v>93.4</v>
      </c>
      <c r="H18" s="76">
        <v>63</v>
      </c>
      <c r="I18" s="28">
        <f t="shared" si="8"/>
        <v>100</v>
      </c>
      <c r="J18" s="76">
        <v>63</v>
      </c>
      <c r="K18" s="28">
        <f t="shared" si="9"/>
        <v>100</v>
      </c>
      <c r="L18" s="76">
        <v>63</v>
      </c>
      <c r="M18" s="28">
        <f t="shared" si="10"/>
        <v>100</v>
      </c>
      <c r="N18" s="76">
        <v>63</v>
      </c>
      <c r="O18" s="28">
        <f t="shared" si="11"/>
        <v>100</v>
      </c>
    </row>
    <row r="19" spans="1:15" ht="14.25" customHeight="1">
      <c r="A19" s="74" t="s">
        <v>9</v>
      </c>
      <c r="B19" s="76">
        <v>258</v>
      </c>
      <c r="C19" s="76">
        <v>285</v>
      </c>
      <c r="D19" s="28">
        <f t="shared" si="6"/>
        <v>110.5</v>
      </c>
      <c r="E19" s="76">
        <v>247</v>
      </c>
      <c r="F19" s="76">
        <v>248</v>
      </c>
      <c r="G19" s="28">
        <f t="shared" si="7"/>
        <v>100.4</v>
      </c>
      <c r="H19" s="76">
        <v>285</v>
      </c>
      <c r="I19" s="28">
        <f t="shared" si="8"/>
        <v>100</v>
      </c>
      <c r="J19" s="76">
        <v>285</v>
      </c>
      <c r="K19" s="28">
        <f t="shared" si="9"/>
        <v>100</v>
      </c>
      <c r="L19" s="76">
        <v>285</v>
      </c>
      <c r="M19" s="28">
        <f t="shared" si="10"/>
        <v>100</v>
      </c>
      <c r="N19" s="76">
        <v>285</v>
      </c>
      <c r="O19" s="28">
        <f t="shared" si="11"/>
        <v>100</v>
      </c>
    </row>
    <row r="20" spans="1:15" ht="21.75" hidden="1" customHeight="1">
      <c r="A20" s="32" t="s">
        <v>0</v>
      </c>
      <c r="B20" s="31">
        <f>SUM(B21:B22)</f>
        <v>0</v>
      </c>
      <c r="C20" s="31">
        <f>SUM(C21:C22)</f>
        <v>0</v>
      </c>
      <c r="D20" s="28" t="e">
        <f t="shared" si="6"/>
        <v>#DIV/0!</v>
      </c>
      <c r="E20" s="31">
        <f t="shared" ref="E20:F20" si="12">SUM(E21:E22)</f>
        <v>0</v>
      </c>
      <c r="F20" s="31">
        <f t="shared" si="12"/>
        <v>0</v>
      </c>
      <c r="G20" s="33" t="e">
        <f>ROUND(F20/E20*100,1)</f>
        <v>#DIV/0!</v>
      </c>
      <c r="H20" s="31">
        <f>SUM(H21:H22)</f>
        <v>0</v>
      </c>
      <c r="I20" s="33" t="e">
        <f>ROUND(H20/C20*100,1)</f>
        <v>#DIV/0!</v>
      </c>
      <c r="J20" s="31">
        <f>SUM(J21:J22)</f>
        <v>0</v>
      </c>
      <c r="K20" s="33" t="e">
        <f>ROUND(J20/H20*100,1)</f>
        <v>#DIV/0!</v>
      </c>
      <c r="L20" s="31">
        <f>SUM(L21:L22)</f>
        <v>0</v>
      </c>
      <c r="M20" s="33" t="e">
        <f>ROUND(L20/J20*100,1)</f>
        <v>#DIV/0!</v>
      </c>
      <c r="N20" s="31">
        <f>SUM(N21:N22)</f>
        <v>0</v>
      </c>
      <c r="O20" s="33" t="e">
        <f>ROUND(N20/L20*100,1)</f>
        <v>#DIV/0!</v>
      </c>
    </row>
    <row r="21" spans="1:15" ht="14.25" hidden="1" customHeight="1">
      <c r="A21" s="74">
        <f>'фонд начисленной заработной пла'!A21</f>
        <v>0</v>
      </c>
      <c r="B21" s="75"/>
      <c r="C21" s="76"/>
      <c r="D21" s="28" t="e">
        <f t="shared" si="6"/>
        <v>#DIV/0!</v>
      </c>
      <c r="E21" s="75"/>
      <c r="F21" s="76"/>
      <c r="G21" s="28" t="e">
        <f t="shared" ref="G21:G22" si="13">ROUND(F21/E21*100,1)</f>
        <v>#DIV/0!</v>
      </c>
      <c r="H21" s="76"/>
      <c r="I21" s="28" t="e">
        <f t="shared" ref="I21:I22" si="14">ROUND(H21/C21*100,1)</f>
        <v>#DIV/0!</v>
      </c>
      <c r="J21" s="76"/>
      <c r="K21" s="28" t="e">
        <f t="shared" ref="K21:K22" si="15">ROUND(J21/H21*100,1)</f>
        <v>#DIV/0!</v>
      </c>
      <c r="L21" s="76"/>
      <c r="M21" s="28" t="e">
        <f t="shared" ref="M21:M22" si="16">ROUND(L21/J21*100,1)</f>
        <v>#DIV/0!</v>
      </c>
      <c r="N21" s="76"/>
      <c r="O21" s="28" t="e">
        <f t="shared" ref="O21:O22" si="17">ROUND(N21/L21*100,1)</f>
        <v>#DIV/0!</v>
      </c>
    </row>
    <row r="22" spans="1:15" ht="15.75" hidden="1" customHeight="1">
      <c r="A22" s="74">
        <f>'фонд начисленной заработной пла'!A22</f>
        <v>0</v>
      </c>
      <c r="B22" s="75"/>
      <c r="C22" s="76"/>
      <c r="D22" s="28" t="e">
        <f t="shared" si="6"/>
        <v>#DIV/0!</v>
      </c>
      <c r="E22" s="75"/>
      <c r="F22" s="76"/>
      <c r="G22" s="28" t="e">
        <f t="shared" si="13"/>
        <v>#DIV/0!</v>
      </c>
      <c r="H22" s="76"/>
      <c r="I22" s="28" t="e">
        <f t="shared" si="14"/>
        <v>#DIV/0!</v>
      </c>
      <c r="J22" s="76"/>
      <c r="K22" s="28" t="e">
        <f t="shared" si="15"/>
        <v>#DIV/0!</v>
      </c>
      <c r="L22" s="76"/>
      <c r="M22" s="28" t="e">
        <f t="shared" si="16"/>
        <v>#DIV/0!</v>
      </c>
      <c r="N22" s="76"/>
      <c r="O22" s="28" t="e">
        <f t="shared" si="17"/>
        <v>#DIV/0!</v>
      </c>
    </row>
    <row r="23" spans="1:15" ht="20.25" customHeight="1">
      <c r="A23" s="32" t="s">
        <v>1</v>
      </c>
      <c r="B23" s="34">
        <f>B25+B28+B31+B34+B37+B40+B43+B46+B49+B52+B55+B58+B61+B64+B67+B70+B73+B76+B79+B82+B85+B88+J87+B91</f>
        <v>275</v>
      </c>
      <c r="C23" s="34">
        <f>C25+C28+C31+C34+C37+C40+C43+C46+C49+C52+C55+C58+C61+C64+C67+C70+C73+C76+C79+C82+C85+C88+C91</f>
        <v>297</v>
      </c>
      <c r="D23" s="28">
        <f t="shared" si="6"/>
        <v>108</v>
      </c>
      <c r="E23" s="34">
        <f t="shared" ref="E23" si="18">E25+E28+E31+E34+E37+E40+E43+E46+E49+E52+E55+E58+E61+E64+E67+E70+E73+E76+E79+E82+E85+E88+E91</f>
        <v>302</v>
      </c>
      <c r="F23" s="34">
        <f t="shared" ref="F23" si="19">F25+F28+F31+F34+F37+F40+F43+F46+F49+F52+F55+F58+F61+F64+F67+F70+F73+F76+F79+F82+F85+F88+F91</f>
        <v>295</v>
      </c>
      <c r="G23" s="33">
        <f>ROUND(F23/E23*100,1)</f>
        <v>97.7</v>
      </c>
      <c r="H23" s="35">
        <f>H25+H28+H31+H34+H37+H40+H43+H46+H49+H52+H55+H58+H61+H64+H67+H70+H73+H76+H79+H82+H85+H88+H91</f>
        <v>297</v>
      </c>
      <c r="I23" s="33">
        <f>ROUND(H23/C23*100,1)</f>
        <v>100</v>
      </c>
      <c r="J23" s="35">
        <f>J25+J28+J31+J34+J37+J40+J43+J46+J49+J52+J55+J58+J61+J64+J67+J70+J73+J76+J79+J82+J85+J88+J91</f>
        <v>297</v>
      </c>
      <c r="K23" s="33">
        <f>ROUND(J23/H23*100,1)</f>
        <v>100</v>
      </c>
      <c r="L23" s="35">
        <f>L25+L28+L31+L34+L37+L40+L43+L46+L49+L52+L55+L58+L61+L64+L67+L70+L73+L76+L79+L82+L85+L88+L91</f>
        <v>297</v>
      </c>
      <c r="M23" s="33">
        <f>ROUND(L23/J23*100,1)</f>
        <v>100</v>
      </c>
      <c r="N23" s="34">
        <f>N25+N28+N31+N34+N37+N40+N43+N46+N49+N52+N55+N58+N61+N64+N67+N70+N73+N76+N79+N82+N85+N88+N91</f>
        <v>297</v>
      </c>
      <c r="O23" s="33">
        <f>ROUND(N23/L23*100,1)</f>
        <v>100</v>
      </c>
    </row>
    <row r="24" spans="1:15" ht="14.25" customHeight="1">
      <c r="A24" s="26" t="s">
        <v>2</v>
      </c>
      <c r="B24" s="29"/>
      <c r="C24" s="30"/>
      <c r="D24" s="28"/>
      <c r="E24" s="29"/>
      <c r="F24" s="30"/>
      <c r="G24" s="28"/>
      <c r="H24" s="30"/>
      <c r="I24" s="28"/>
      <c r="J24" s="30"/>
      <c r="K24" s="28"/>
      <c r="L24" s="30"/>
      <c r="M24" s="28"/>
      <c r="N24" s="30"/>
      <c r="O24" s="28"/>
    </row>
    <row r="25" spans="1:15" ht="15.75" customHeight="1">
      <c r="A25" s="26" t="s">
        <v>20</v>
      </c>
      <c r="B25" s="27">
        <f>SUM(B26:B27)</f>
        <v>255</v>
      </c>
      <c r="C25" s="27">
        <f>SUM(C26:C27)</f>
        <v>288</v>
      </c>
      <c r="D25" s="28">
        <f>ROUND(C25/B25*100,1)</f>
        <v>112.9</v>
      </c>
      <c r="E25" s="29">
        <f t="shared" ref="E25:F25" si="20">SUM(E26:E27)</f>
        <v>284</v>
      </c>
      <c r="F25" s="30">
        <f t="shared" si="20"/>
        <v>286</v>
      </c>
      <c r="G25" s="28">
        <f>ROUND(F25/E25*100,1)</f>
        <v>100.7</v>
      </c>
      <c r="H25" s="30">
        <f>SUM(H26:H27)</f>
        <v>288</v>
      </c>
      <c r="I25" s="28">
        <f>ROUND(H25/C25*100,1)</f>
        <v>100</v>
      </c>
      <c r="J25" s="30">
        <f>SUM(J26:J27)</f>
        <v>288</v>
      </c>
      <c r="K25" s="28">
        <f>ROUND(J25/H25*100,1)</f>
        <v>100</v>
      </c>
      <c r="L25" s="30">
        <f>SUM(L26:L27)</f>
        <v>288</v>
      </c>
      <c r="M25" s="28">
        <f>ROUND(L25/J25*100,1)</f>
        <v>100</v>
      </c>
      <c r="N25" s="30">
        <f>SUM(N26:N27)</f>
        <v>288</v>
      </c>
      <c r="O25" s="28">
        <f>ROUND(N25/L25*100,1)</f>
        <v>100</v>
      </c>
    </row>
    <row r="26" spans="1:15" ht="15.75" customHeight="1">
      <c r="A26" s="74" t="s">
        <v>76</v>
      </c>
      <c r="B26" s="75">
        <v>255</v>
      </c>
      <c r="C26" s="76">
        <v>288</v>
      </c>
      <c r="D26" s="28">
        <f t="shared" ref="D26:D89" si="21">ROUND(C26/B26*100,1)</f>
        <v>112.9</v>
      </c>
      <c r="E26" s="75">
        <v>284</v>
      </c>
      <c r="F26" s="76">
        <v>286</v>
      </c>
      <c r="G26" s="28">
        <f t="shared" ref="G26:G27" si="22">ROUND(F26/E26*100,1)</f>
        <v>100.7</v>
      </c>
      <c r="H26" s="76">
        <v>288</v>
      </c>
      <c r="I26" s="28">
        <f t="shared" ref="I26:I27" si="23">ROUND(H26/C26*100,1)</f>
        <v>100</v>
      </c>
      <c r="J26" s="76">
        <v>288</v>
      </c>
      <c r="K26" s="28">
        <f t="shared" ref="K26:K27" si="24">ROUND(J26/H26*100,1)</f>
        <v>100</v>
      </c>
      <c r="L26" s="76">
        <v>288</v>
      </c>
      <c r="M26" s="28">
        <f t="shared" ref="M26:M27" si="25">ROUND(L26/J26*100,1)</f>
        <v>100</v>
      </c>
      <c r="N26" s="76">
        <v>288</v>
      </c>
      <c r="O26" s="28">
        <f t="shared" ref="O26:O27" si="26">ROUND(N26/L26*100,1)</f>
        <v>100</v>
      </c>
    </row>
    <row r="27" spans="1:15" ht="13.5" customHeight="1">
      <c r="A27" s="74" t="str">
        <f>'фонд начисленной заработной пла'!A27</f>
        <v>прочие</v>
      </c>
      <c r="B27" s="75"/>
      <c r="C27" s="76"/>
      <c r="D27" s="28" t="e">
        <f t="shared" si="21"/>
        <v>#DIV/0!</v>
      </c>
      <c r="E27" s="75"/>
      <c r="F27" s="76"/>
      <c r="G27" s="28" t="e">
        <f t="shared" si="22"/>
        <v>#DIV/0!</v>
      </c>
      <c r="H27" s="76"/>
      <c r="I27" s="28" t="e">
        <f t="shared" si="23"/>
        <v>#DIV/0!</v>
      </c>
      <c r="J27" s="76"/>
      <c r="K27" s="28" t="e">
        <f t="shared" si="24"/>
        <v>#DIV/0!</v>
      </c>
      <c r="L27" s="76"/>
      <c r="M27" s="28" t="e">
        <f t="shared" si="25"/>
        <v>#DIV/0!</v>
      </c>
      <c r="N27" s="76"/>
      <c r="O27" s="28" t="e">
        <f t="shared" si="26"/>
        <v>#DIV/0!</v>
      </c>
    </row>
    <row r="28" spans="1:15" ht="16.5" hidden="1" customHeight="1">
      <c r="A28" s="26" t="s">
        <v>21</v>
      </c>
      <c r="B28" s="27">
        <f>SUM(B29:B30)</f>
        <v>0</v>
      </c>
      <c r="C28" s="30">
        <f>SUM(C29:C30)</f>
        <v>0</v>
      </c>
      <c r="D28" s="28" t="e">
        <f t="shared" si="21"/>
        <v>#DIV/0!</v>
      </c>
      <c r="E28" s="29">
        <f t="shared" ref="E28:F28" si="27">SUM(E29:E30)</f>
        <v>0</v>
      </c>
      <c r="F28" s="30">
        <f t="shared" si="27"/>
        <v>0</v>
      </c>
      <c r="G28" s="28" t="e">
        <f>ROUND(F28/E28*100,1)</f>
        <v>#DIV/0!</v>
      </c>
      <c r="H28" s="30">
        <f>SUM(H29:H30)</f>
        <v>0</v>
      </c>
      <c r="I28" s="28" t="e">
        <f>ROUND(H28/C28*100,1)</f>
        <v>#DIV/0!</v>
      </c>
      <c r="J28" s="30">
        <f>SUM(J29:J30)</f>
        <v>0</v>
      </c>
      <c r="K28" s="28" t="e">
        <f>ROUND(J28/H28*100,1)</f>
        <v>#DIV/0!</v>
      </c>
      <c r="L28" s="30">
        <f>SUM(L29:L30)</f>
        <v>0</v>
      </c>
      <c r="M28" s="28" t="e">
        <f>ROUND(L28/J28*100,1)</f>
        <v>#DIV/0!</v>
      </c>
      <c r="N28" s="30">
        <f>SUM(N29:N30)</f>
        <v>0</v>
      </c>
      <c r="O28" s="28" t="e">
        <f>ROUND(N28/L28*100,1)</f>
        <v>#DIV/0!</v>
      </c>
    </row>
    <row r="29" spans="1:15" ht="14.25" hidden="1" customHeight="1">
      <c r="A29" s="74" t="str">
        <f>'фонд начисленной заработной пла'!A29</f>
        <v>(наименование предприятия, организации)</v>
      </c>
      <c r="B29" s="75"/>
      <c r="C29" s="76"/>
      <c r="D29" s="28" t="e">
        <f t="shared" si="21"/>
        <v>#DIV/0!</v>
      </c>
      <c r="E29" s="75"/>
      <c r="F29" s="76"/>
      <c r="G29" s="28" t="e">
        <f t="shared" ref="G29:G30" si="28">ROUND(F29/E29*100,1)</f>
        <v>#DIV/0!</v>
      </c>
      <c r="H29" s="76"/>
      <c r="I29" s="28" t="e">
        <f t="shared" ref="I29:I30" si="29">ROUND(H29/C29*100,1)</f>
        <v>#DIV/0!</v>
      </c>
      <c r="J29" s="76"/>
      <c r="K29" s="28" t="e">
        <f t="shared" ref="K29:K30" si="30">ROUND(J29/H29*100,1)</f>
        <v>#DIV/0!</v>
      </c>
      <c r="L29" s="76"/>
      <c r="M29" s="28" t="e">
        <f t="shared" ref="M29:M30" si="31">ROUND(L29/J29*100,1)</f>
        <v>#DIV/0!</v>
      </c>
      <c r="N29" s="76"/>
      <c r="O29" s="28" t="e">
        <f t="shared" ref="O29:O30" si="32">ROUND(N29/L29*100,1)</f>
        <v>#DIV/0!</v>
      </c>
    </row>
    <row r="30" spans="1:15" ht="13.5" hidden="1" customHeight="1">
      <c r="A30" s="74" t="str">
        <f>'фонд начисленной заработной пла'!A30</f>
        <v>(наименование предприятия, организации)</v>
      </c>
      <c r="B30" s="75"/>
      <c r="C30" s="76"/>
      <c r="D30" s="28" t="e">
        <f t="shared" si="21"/>
        <v>#DIV/0!</v>
      </c>
      <c r="E30" s="75"/>
      <c r="F30" s="76"/>
      <c r="G30" s="28" t="e">
        <f t="shared" si="28"/>
        <v>#DIV/0!</v>
      </c>
      <c r="H30" s="76"/>
      <c r="I30" s="28" t="e">
        <f t="shared" si="29"/>
        <v>#DIV/0!</v>
      </c>
      <c r="J30" s="76"/>
      <c r="K30" s="28" t="e">
        <f t="shared" si="30"/>
        <v>#DIV/0!</v>
      </c>
      <c r="L30" s="76"/>
      <c r="M30" s="28" t="e">
        <f t="shared" si="31"/>
        <v>#DIV/0!</v>
      </c>
      <c r="N30" s="76"/>
      <c r="O30" s="28" t="e">
        <f t="shared" si="32"/>
        <v>#DIV/0!</v>
      </c>
    </row>
    <row r="31" spans="1:15" ht="14.25" hidden="1" customHeight="1">
      <c r="A31" s="26" t="s">
        <v>22</v>
      </c>
      <c r="B31" s="27">
        <f>SUM(B32:B33)</f>
        <v>0</v>
      </c>
      <c r="C31" s="27">
        <f>SUM(C32:C33)</f>
        <v>0</v>
      </c>
      <c r="D31" s="28" t="e">
        <f t="shared" si="21"/>
        <v>#DIV/0!</v>
      </c>
      <c r="E31" s="29">
        <v>0</v>
      </c>
      <c r="F31" s="30">
        <v>0</v>
      </c>
      <c r="G31" s="28" t="e">
        <f>ROUND(F31/E31*100,1)</f>
        <v>#DIV/0!</v>
      </c>
      <c r="H31" s="30">
        <f>SUM(H32:H33)</f>
        <v>0</v>
      </c>
      <c r="I31" s="28" t="e">
        <f>ROUND(H31/C31*100,1)</f>
        <v>#DIV/0!</v>
      </c>
      <c r="J31" s="30">
        <f>SUM(J32:J33)</f>
        <v>0</v>
      </c>
      <c r="K31" s="28" t="e">
        <f>ROUND(J31/H31*100,1)</f>
        <v>#DIV/0!</v>
      </c>
      <c r="L31" s="30">
        <f>SUM(L32:L33)</f>
        <v>0</v>
      </c>
      <c r="M31" s="28" t="e">
        <f>ROUND(L31/J31*100,1)</f>
        <v>#DIV/0!</v>
      </c>
      <c r="N31" s="27">
        <f>SUM(N32:N33)</f>
        <v>0</v>
      </c>
      <c r="O31" s="28" t="e">
        <f>ROUND(N31/L31*100,1)</f>
        <v>#DIV/0!</v>
      </c>
    </row>
    <row r="32" spans="1:15" ht="15" hidden="1" customHeight="1">
      <c r="A32" s="74" t="str">
        <f>'фонд начисленной заработной пла'!A32</f>
        <v>(наименование предприятия, организации)</v>
      </c>
      <c r="B32" s="75"/>
      <c r="C32" s="76"/>
      <c r="D32" s="28" t="e">
        <f t="shared" si="21"/>
        <v>#DIV/0!</v>
      </c>
      <c r="E32" s="75"/>
      <c r="F32" s="76"/>
      <c r="G32" s="28" t="e">
        <f t="shared" ref="G32:G95" si="33">ROUND(F32/E32*100,1)</f>
        <v>#DIV/0!</v>
      </c>
      <c r="H32" s="76"/>
      <c r="I32" s="28" t="e">
        <f t="shared" ref="I32:I95" si="34">ROUND(H32/C32*100,1)</f>
        <v>#DIV/0!</v>
      </c>
      <c r="J32" s="76"/>
      <c r="K32" s="28" t="e">
        <f t="shared" ref="K32:K95" si="35">ROUND(J32/H32*100,1)</f>
        <v>#DIV/0!</v>
      </c>
      <c r="L32" s="76"/>
      <c r="M32" s="28" t="e">
        <f t="shared" ref="M32:M95" si="36">ROUND(L32/J32*100,1)</f>
        <v>#DIV/0!</v>
      </c>
      <c r="N32" s="76"/>
      <c r="O32" s="28" t="e">
        <f t="shared" ref="O32:O95" si="37">ROUND(N32/L32*100,1)</f>
        <v>#DIV/0!</v>
      </c>
    </row>
    <row r="33" spans="1:27" ht="14.25" hidden="1" customHeight="1">
      <c r="A33" s="74" t="str">
        <f>'фонд начисленной заработной пла'!A33</f>
        <v>(наименование предприятия, организации)</v>
      </c>
      <c r="B33" s="75"/>
      <c r="C33" s="76"/>
      <c r="D33" s="28" t="e">
        <f t="shared" si="21"/>
        <v>#DIV/0!</v>
      </c>
      <c r="E33" s="75"/>
      <c r="F33" s="76"/>
      <c r="G33" s="28" t="e">
        <f t="shared" si="33"/>
        <v>#DIV/0!</v>
      </c>
      <c r="H33" s="76"/>
      <c r="I33" s="28" t="e">
        <f t="shared" si="34"/>
        <v>#DIV/0!</v>
      </c>
      <c r="J33" s="76"/>
      <c r="K33" s="28" t="e">
        <f t="shared" si="35"/>
        <v>#DIV/0!</v>
      </c>
      <c r="L33" s="76"/>
      <c r="M33" s="28" t="e">
        <f t="shared" si="36"/>
        <v>#DIV/0!</v>
      </c>
      <c r="N33" s="76"/>
      <c r="O33" s="28" t="e">
        <f t="shared" si="37"/>
        <v>#DIV/0!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4.25" customHeight="1">
      <c r="A34" s="26" t="s">
        <v>23</v>
      </c>
      <c r="B34" s="27">
        <f>SUM(B35:B36)</f>
        <v>9</v>
      </c>
      <c r="C34" s="27">
        <f>SUM(C35:C36)</f>
        <v>9</v>
      </c>
      <c r="D34" s="28">
        <f t="shared" si="21"/>
        <v>100</v>
      </c>
      <c r="E34" s="29">
        <f t="shared" ref="E34:F34" si="38">SUM(E35:E36)</f>
        <v>9</v>
      </c>
      <c r="F34" s="30">
        <f t="shared" si="38"/>
        <v>9</v>
      </c>
      <c r="G34" s="28">
        <f t="shared" si="33"/>
        <v>100</v>
      </c>
      <c r="H34" s="30">
        <f>SUM(H35:H36)</f>
        <v>9</v>
      </c>
      <c r="I34" s="28">
        <f t="shared" si="34"/>
        <v>100</v>
      </c>
      <c r="J34" s="30">
        <f>SUM(J35:J36)</f>
        <v>9</v>
      </c>
      <c r="K34" s="28">
        <f t="shared" si="35"/>
        <v>100</v>
      </c>
      <c r="L34" s="30">
        <f>SUM(L35:L36)</f>
        <v>9</v>
      </c>
      <c r="M34" s="28">
        <f t="shared" si="36"/>
        <v>100</v>
      </c>
      <c r="N34" s="30">
        <f>SUM(N35:N36)</f>
        <v>9</v>
      </c>
      <c r="O34" s="28">
        <f t="shared" si="37"/>
        <v>100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>
      <c r="A35" s="74" t="str">
        <f>'фонд начисленной заработной пла'!A35</f>
        <v>МУП БО "Ромашка"</v>
      </c>
      <c r="B35" s="76">
        <v>9</v>
      </c>
      <c r="C35" s="76">
        <v>9</v>
      </c>
      <c r="D35" s="28">
        <f t="shared" si="21"/>
        <v>100</v>
      </c>
      <c r="E35" s="75">
        <v>9</v>
      </c>
      <c r="F35" s="76">
        <v>9</v>
      </c>
      <c r="G35" s="28">
        <f t="shared" si="33"/>
        <v>100</v>
      </c>
      <c r="H35" s="76">
        <v>9</v>
      </c>
      <c r="I35" s="28">
        <f t="shared" si="34"/>
        <v>100</v>
      </c>
      <c r="J35" s="76">
        <v>9</v>
      </c>
      <c r="K35" s="28">
        <f t="shared" si="35"/>
        <v>100</v>
      </c>
      <c r="L35" s="76">
        <v>9</v>
      </c>
      <c r="M35" s="28">
        <f t="shared" si="36"/>
        <v>100</v>
      </c>
      <c r="N35" s="76">
        <v>9</v>
      </c>
      <c r="O35" s="28">
        <f t="shared" si="37"/>
        <v>100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idden="1">
      <c r="A36" s="74" t="str">
        <f>'фонд начисленной заработной пла'!A36</f>
        <v>(наименование предприятия, организации)</v>
      </c>
      <c r="B36" s="75"/>
      <c r="C36" s="76"/>
      <c r="D36" s="28" t="e">
        <f t="shared" si="21"/>
        <v>#DIV/0!</v>
      </c>
      <c r="E36" s="75"/>
      <c r="F36" s="76"/>
      <c r="G36" s="28" t="e">
        <f t="shared" si="33"/>
        <v>#DIV/0!</v>
      </c>
      <c r="H36" s="76"/>
      <c r="I36" s="28" t="e">
        <f t="shared" si="34"/>
        <v>#DIV/0!</v>
      </c>
      <c r="J36" s="76"/>
      <c r="K36" s="28" t="e">
        <f t="shared" si="35"/>
        <v>#DIV/0!</v>
      </c>
      <c r="L36" s="76"/>
      <c r="M36" s="28" t="e">
        <f t="shared" si="36"/>
        <v>#DIV/0!</v>
      </c>
      <c r="N36" s="76"/>
      <c r="O36" s="28" t="e">
        <f t="shared" si="37"/>
        <v>#DIV/0!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idden="1">
      <c r="A37" s="26" t="s">
        <v>24</v>
      </c>
      <c r="B37" s="27">
        <f>SUM(B38:B39)</f>
        <v>0</v>
      </c>
      <c r="C37" s="27">
        <f>SUM(C38:C39)</f>
        <v>0</v>
      </c>
      <c r="D37" s="28" t="e">
        <f t="shared" si="21"/>
        <v>#DIV/0!</v>
      </c>
      <c r="E37" s="27">
        <f>SUM(E38:E39)</f>
        <v>0</v>
      </c>
      <c r="F37" s="27">
        <f>SUM(F38:F39)</f>
        <v>0</v>
      </c>
      <c r="G37" s="28" t="e">
        <f t="shared" si="33"/>
        <v>#DIV/0!</v>
      </c>
      <c r="H37" s="27">
        <f>SUM(H38:H39)</f>
        <v>0</v>
      </c>
      <c r="I37" s="28" t="e">
        <f t="shared" si="34"/>
        <v>#DIV/0!</v>
      </c>
      <c r="J37" s="27">
        <f>SUM(J38:J39)</f>
        <v>0</v>
      </c>
      <c r="K37" s="28" t="e">
        <f t="shared" si="35"/>
        <v>#DIV/0!</v>
      </c>
      <c r="L37" s="27">
        <f>SUM(L38:L39)</f>
        <v>0</v>
      </c>
      <c r="M37" s="28" t="e">
        <f t="shared" si="36"/>
        <v>#DIV/0!</v>
      </c>
      <c r="N37" s="27">
        <f>SUM(N38:N39)</f>
        <v>0</v>
      </c>
      <c r="O37" s="28" t="e">
        <f t="shared" si="37"/>
        <v>#DIV/0!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idden="1">
      <c r="A38" s="74" t="str">
        <f>'фонд начисленной заработной пла'!A38</f>
        <v>(наименование предприятия, организации)</v>
      </c>
      <c r="B38" s="75"/>
      <c r="C38" s="76"/>
      <c r="D38" s="28" t="e">
        <f t="shared" si="21"/>
        <v>#DIV/0!</v>
      </c>
      <c r="E38" s="75"/>
      <c r="F38" s="76"/>
      <c r="G38" s="28" t="e">
        <f t="shared" si="33"/>
        <v>#DIV/0!</v>
      </c>
      <c r="H38" s="76"/>
      <c r="I38" s="28" t="e">
        <f t="shared" si="34"/>
        <v>#DIV/0!</v>
      </c>
      <c r="J38" s="76"/>
      <c r="K38" s="28" t="e">
        <f t="shared" si="35"/>
        <v>#DIV/0!</v>
      </c>
      <c r="L38" s="76"/>
      <c r="M38" s="28" t="e">
        <f t="shared" si="36"/>
        <v>#DIV/0!</v>
      </c>
      <c r="N38" s="76"/>
      <c r="O38" s="28" t="e">
        <f t="shared" si="37"/>
        <v>#DIV/0!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idden="1">
      <c r="A39" s="74" t="str">
        <f>'фонд начисленной заработной пла'!A39</f>
        <v>(наименование предприятия, организации)</v>
      </c>
      <c r="B39" s="75"/>
      <c r="C39" s="76"/>
      <c r="D39" s="28" t="e">
        <f t="shared" si="21"/>
        <v>#DIV/0!</v>
      </c>
      <c r="E39" s="75"/>
      <c r="F39" s="76"/>
      <c r="G39" s="28" t="e">
        <f t="shared" si="33"/>
        <v>#DIV/0!</v>
      </c>
      <c r="H39" s="76"/>
      <c r="I39" s="28" t="e">
        <f t="shared" si="34"/>
        <v>#DIV/0!</v>
      </c>
      <c r="J39" s="76"/>
      <c r="K39" s="28" t="e">
        <f t="shared" si="35"/>
        <v>#DIV/0!</v>
      </c>
      <c r="L39" s="76"/>
      <c r="M39" s="28" t="e">
        <f t="shared" si="36"/>
        <v>#DIV/0!</v>
      </c>
      <c r="N39" s="76"/>
      <c r="O39" s="28" t="e">
        <f t="shared" si="37"/>
        <v>#DIV/0!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53.25" hidden="1" customHeight="1">
      <c r="A40" s="26" t="s">
        <v>25</v>
      </c>
      <c r="B40" s="27">
        <f>SUM(B41:B42)</f>
        <v>0</v>
      </c>
      <c r="C40" s="27">
        <f>SUM(C41:C42)</f>
        <v>0</v>
      </c>
      <c r="D40" s="28" t="e">
        <f t="shared" si="21"/>
        <v>#DIV/0!</v>
      </c>
      <c r="E40" s="27">
        <f>SUM(E41:E42)</f>
        <v>0</v>
      </c>
      <c r="F40" s="27">
        <f>SUM(F41:F42)</f>
        <v>0</v>
      </c>
      <c r="G40" s="28" t="e">
        <f t="shared" si="33"/>
        <v>#DIV/0!</v>
      </c>
      <c r="H40" s="27">
        <f>SUM(H41:H42)</f>
        <v>0</v>
      </c>
      <c r="I40" s="28" t="e">
        <f t="shared" si="34"/>
        <v>#DIV/0!</v>
      </c>
      <c r="J40" s="27">
        <f>SUM(J41:J42)</f>
        <v>0</v>
      </c>
      <c r="K40" s="28" t="e">
        <f t="shared" si="35"/>
        <v>#DIV/0!</v>
      </c>
      <c r="L40" s="27">
        <f>SUM(L41:L42)</f>
        <v>0</v>
      </c>
      <c r="M40" s="28" t="e">
        <f t="shared" si="36"/>
        <v>#DIV/0!</v>
      </c>
      <c r="N40" s="27">
        <f>SUM(N41:N42)</f>
        <v>0</v>
      </c>
      <c r="O40" s="28" t="e">
        <f t="shared" si="37"/>
        <v>#DIV/0!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idden="1">
      <c r="A41" s="74" t="str">
        <f>'фонд начисленной заработной пла'!A41</f>
        <v>(наименование предприятия, организации)</v>
      </c>
      <c r="B41" s="75"/>
      <c r="C41" s="76"/>
      <c r="D41" s="28" t="e">
        <f t="shared" si="21"/>
        <v>#DIV/0!</v>
      </c>
      <c r="E41" s="75"/>
      <c r="F41" s="76"/>
      <c r="G41" s="28" t="e">
        <f t="shared" si="33"/>
        <v>#DIV/0!</v>
      </c>
      <c r="H41" s="76"/>
      <c r="I41" s="28" t="e">
        <f t="shared" si="34"/>
        <v>#DIV/0!</v>
      </c>
      <c r="J41" s="76"/>
      <c r="K41" s="28" t="e">
        <f t="shared" si="35"/>
        <v>#DIV/0!</v>
      </c>
      <c r="L41" s="76"/>
      <c r="M41" s="28" t="e">
        <f t="shared" si="36"/>
        <v>#DIV/0!</v>
      </c>
      <c r="N41" s="76"/>
      <c r="O41" s="28" t="e">
        <f t="shared" si="37"/>
        <v>#DIV/0!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idden="1">
      <c r="A42" s="74" t="str">
        <f>'фонд начисленной заработной пла'!A42</f>
        <v>(наименование предприятия, организации)</v>
      </c>
      <c r="B42" s="75"/>
      <c r="C42" s="76"/>
      <c r="D42" s="28" t="e">
        <f t="shared" si="21"/>
        <v>#DIV/0!</v>
      </c>
      <c r="E42" s="75"/>
      <c r="F42" s="76"/>
      <c r="G42" s="28" t="e">
        <f t="shared" si="33"/>
        <v>#DIV/0!</v>
      </c>
      <c r="H42" s="76"/>
      <c r="I42" s="28" t="e">
        <f t="shared" si="34"/>
        <v>#DIV/0!</v>
      </c>
      <c r="J42" s="76"/>
      <c r="K42" s="28" t="e">
        <f t="shared" si="35"/>
        <v>#DIV/0!</v>
      </c>
      <c r="L42" s="76"/>
      <c r="M42" s="28" t="e">
        <f t="shared" si="36"/>
        <v>#DIV/0!</v>
      </c>
      <c r="N42" s="76"/>
      <c r="O42" s="28" t="e">
        <f t="shared" si="37"/>
        <v>#DIV/0!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7.25" hidden="1" customHeight="1">
      <c r="A43" s="26" t="s">
        <v>26</v>
      </c>
      <c r="B43" s="27">
        <f>SUM(B44:B45)</f>
        <v>0</v>
      </c>
      <c r="C43" s="27">
        <f>SUM(C44:C45)</f>
        <v>0</v>
      </c>
      <c r="D43" s="28" t="e">
        <f t="shared" si="21"/>
        <v>#DIV/0!</v>
      </c>
      <c r="E43" s="27">
        <f>SUM(E44:E45)</f>
        <v>0</v>
      </c>
      <c r="F43" s="27">
        <f>SUM(F44:F45)</f>
        <v>0</v>
      </c>
      <c r="G43" s="28" t="e">
        <f t="shared" si="33"/>
        <v>#DIV/0!</v>
      </c>
      <c r="H43" s="27">
        <f>SUM(H44:H45)</f>
        <v>0</v>
      </c>
      <c r="I43" s="28" t="e">
        <f t="shared" si="34"/>
        <v>#DIV/0!</v>
      </c>
      <c r="J43" s="27">
        <f>SUM(J44:J45)</f>
        <v>0</v>
      </c>
      <c r="K43" s="28" t="e">
        <f t="shared" si="35"/>
        <v>#DIV/0!</v>
      </c>
      <c r="L43" s="27">
        <f>SUM(L44:L45)</f>
        <v>0</v>
      </c>
      <c r="M43" s="28" t="e">
        <f t="shared" si="36"/>
        <v>#DIV/0!</v>
      </c>
      <c r="N43" s="27">
        <f>SUM(N44:N45)</f>
        <v>0</v>
      </c>
      <c r="O43" s="28" t="e">
        <f t="shared" si="37"/>
        <v>#DIV/0!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idden="1">
      <c r="A44" s="74" t="str">
        <f>'фонд начисленной заработной пла'!A44</f>
        <v>(наименование предприятия, организации)</v>
      </c>
      <c r="B44" s="75"/>
      <c r="C44" s="76"/>
      <c r="D44" s="28" t="e">
        <f t="shared" si="21"/>
        <v>#DIV/0!</v>
      </c>
      <c r="E44" s="75"/>
      <c r="F44" s="76"/>
      <c r="G44" s="28" t="e">
        <f t="shared" si="33"/>
        <v>#DIV/0!</v>
      </c>
      <c r="H44" s="76"/>
      <c r="I44" s="28" t="e">
        <f t="shared" si="34"/>
        <v>#DIV/0!</v>
      </c>
      <c r="J44" s="76"/>
      <c r="K44" s="28" t="e">
        <f t="shared" si="35"/>
        <v>#DIV/0!</v>
      </c>
      <c r="L44" s="76"/>
      <c r="M44" s="28" t="e">
        <f t="shared" si="36"/>
        <v>#DIV/0!</v>
      </c>
      <c r="N44" s="76"/>
      <c r="O44" s="28" t="e">
        <f t="shared" si="37"/>
        <v>#DIV/0!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idden="1">
      <c r="A45" s="74" t="str">
        <f>'фонд начисленной заработной пла'!A45</f>
        <v>(наименование предприятия, организации)</v>
      </c>
      <c r="B45" s="75"/>
      <c r="C45" s="76"/>
      <c r="D45" s="28" t="e">
        <f t="shared" si="21"/>
        <v>#DIV/0!</v>
      </c>
      <c r="E45" s="75"/>
      <c r="F45" s="76"/>
      <c r="G45" s="28" t="e">
        <f t="shared" si="33"/>
        <v>#DIV/0!</v>
      </c>
      <c r="H45" s="76"/>
      <c r="I45" s="28" t="e">
        <f t="shared" si="34"/>
        <v>#DIV/0!</v>
      </c>
      <c r="J45" s="76"/>
      <c r="K45" s="28" t="e">
        <f t="shared" si="35"/>
        <v>#DIV/0!</v>
      </c>
      <c r="L45" s="76"/>
      <c r="M45" s="28" t="e">
        <f t="shared" si="36"/>
        <v>#DIV/0!</v>
      </c>
      <c r="N45" s="76"/>
      <c r="O45" s="28" t="e">
        <f t="shared" si="37"/>
        <v>#DIV/0!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27" customHeight="1">
      <c r="A46" s="26" t="s">
        <v>27</v>
      </c>
      <c r="B46" s="27">
        <f>SUM(B47:B48)</f>
        <v>11</v>
      </c>
      <c r="C46" s="27">
        <f>SUM(C47:C48)</f>
        <v>0</v>
      </c>
      <c r="D46" s="28">
        <f t="shared" si="21"/>
        <v>0</v>
      </c>
      <c r="E46" s="27">
        <f>SUM(E47:E48)</f>
        <v>9</v>
      </c>
      <c r="F46" s="27">
        <f>SUM(F47:F48)</f>
        <v>0</v>
      </c>
      <c r="G46" s="28">
        <f t="shared" si="33"/>
        <v>0</v>
      </c>
      <c r="H46" s="27">
        <f>SUM(H47:H48)</f>
        <v>0</v>
      </c>
      <c r="I46" s="28" t="e">
        <f t="shared" si="34"/>
        <v>#DIV/0!</v>
      </c>
      <c r="J46" s="27">
        <f>SUM(J47:J48)</f>
        <v>0</v>
      </c>
      <c r="K46" s="28" t="e">
        <f t="shared" si="35"/>
        <v>#DIV/0!</v>
      </c>
      <c r="L46" s="27">
        <f>SUM(L47:L48)</f>
        <v>0</v>
      </c>
      <c r="M46" s="28" t="e">
        <f t="shared" si="36"/>
        <v>#DIV/0!</v>
      </c>
      <c r="N46" s="27">
        <f>SUM(N47:N48)</f>
        <v>0</v>
      </c>
      <c r="O46" s="28" t="e">
        <f t="shared" si="37"/>
        <v>#DIV/0!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>
      <c r="A47" s="74" t="str">
        <f>'фонд начисленной заработной пла'!A47</f>
        <v>Редакция газеты "Слово народа"</v>
      </c>
      <c r="B47" s="75">
        <v>11</v>
      </c>
      <c r="C47" s="76"/>
      <c r="D47" s="28">
        <f t="shared" si="21"/>
        <v>0</v>
      </c>
      <c r="E47" s="75">
        <v>9</v>
      </c>
      <c r="F47" s="76"/>
      <c r="G47" s="28">
        <f t="shared" si="33"/>
        <v>0</v>
      </c>
      <c r="H47" s="76"/>
      <c r="I47" s="28" t="e">
        <f t="shared" si="34"/>
        <v>#DIV/0!</v>
      </c>
      <c r="J47" s="76"/>
      <c r="K47" s="28" t="e">
        <f t="shared" si="35"/>
        <v>#DIV/0!</v>
      </c>
      <c r="L47" s="76"/>
      <c r="M47" s="28" t="e">
        <f t="shared" si="36"/>
        <v>#DIV/0!</v>
      </c>
      <c r="N47" s="76"/>
      <c r="O47" s="28" t="e">
        <f t="shared" si="37"/>
        <v>#DIV/0!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idden="1">
      <c r="A48" s="74" t="str">
        <f>'фонд начисленной заработной пла'!A48</f>
        <v>(наименование предприятия, организации)</v>
      </c>
      <c r="B48" s="75"/>
      <c r="C48" s="76"/>
      <c r="D48" s="28" t="e">
        <f t="shared" si="21"/>
        <v>#DIV/0!</v>
      </c>
      <c r="E48" s="75"/>
      <c r="F48" s="76"/>
      <c r="G48" s="28" t="e">
        <f t="shared" si="33"/>
        <v>#DIV/0!</v>
      </c>
      <c r="H48" s="76"/>
      <c r="I48" s="28" t="e">
        <f t="shared" si="34"/>
        <v>#DIV/0!</v>
      </c>
      <c r="J48" s="76"/>
      <c r="K48" s="28" t="e">
        <f t="shared" si="35"/>
        <v>#DIV/0!</v>
      </c>
      <c r="L48" s="76"/>
      <c r="M48" s="28" t="e">
        <f t="shared" si="36"/>
        <v>#DIV/0!</v>
      </c>
      <c r="N48" s="76"/>
      <c r="O48" s="28" t="e">
        <f t="shared" si="37"/>
        <v>#DIV/0!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8.75" hidden="1" customHeight="1">
      <c r="A49" s="26" t="s">
        <v>28</v>
      </c>
      <c r="B49" s="27">
        <f>SUM(B50:B51)</f>
        <v>0</v>
      </c>
      <c r="C49" s="27">
        <f>SUM(C50:C51)</f>
        <v>0</v>
      </c>
      <c r="D49" s="28" t="e">
        <f t="shared" si="21"/>
        <v>#DIV/0!</v>
      </c>
      <c r="E49" s="27">
        <f>SUM(E50:E51)</f>
        <v>0</v>
      </c>
      <c r="F49" s="27">
        <f>SUM(F50:F51)</f>
        <v>0</v>
      </c>
      <c r="G49" s="28" t="e">
        <f t="shared" si="33"/>
        <v>#DIV/0!</v>
      </c>
      <c r="H49" s="27">
        <f>SUM(H50:H51)</f>
        <v>0</v>
      </c>
      <c r="I49" s="28" t="e">
        <f t="shared" si="34"/>
        <v>#DIV/0!</v>
      </c>
      <c r="J49" s="27">
        <f>SUM(J50:J51)</f>
        <v>0</v>
      </c>
      <c r="K49" s="28" t="e">
        <f t="shared" si="35"/>
        <v>#DIV/0!</v>
      </c>
      <c r="L49" s="27">
        <f>SUM(L50:L51)</f>
        <v>0</v>
      </c>
      <c r="M49" s="28" t="e">
        <f t="shared" si="36"/>
        <v>#DIV/0!</v>
      </c>
      <c r="N49" s="27">
        <f>SUM(N50:N51)</f>
        <v>0</v>
      </c>
      <c r="O49" s="28" t="e">
        <f t="shared" si="37"/>
        <v>#DIV/0!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idden="1">
      <c r="A50" s="74" t="str">
        <f>'фонд начисленной заработной пла'!A50</f>
        <v>(наименование предприятия, организации)</v>
      </c>
      <c r="B50" s="75"/>
      <c r="C50" s="76"/>
      <c r="D50" s="28" t="e">
        <f t="shared" si="21"/>
        <v>#DIV/0!</v>
      </c>
      <c r="E50" s="75"/>
      <c r="F50" s="76"/>
      <c r="G50" s="28" t="e">
        <f t="shared" si="33"/>
        <v>#DIV/0!</v>
      </c>
      <c r="H50" s="76"/>
      <c r="I50" s="28" t="e">
        <f t="shared" si="34"/>
        <v>#DIV/0!</v>
      </c>
      <c r="J50" s="76"/>
      <c r="K50" s="28" t="e">
        <f t="shared" si="35"/>
        <v>#DIV/0!</v>
      </c>
      <c r="L50" s="76"/>
      <c r="M50" s="28" t="e">
        <f t="shared" si="36"/>
        <v>#DIV/0!</v>
      </c>
      <c r="N50" s="76"/>
      <c r="O50" s="28" t="e">
        <f t="shared" si="37"/>
        <v>#DIV/0!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idden="1">
      <c r="A51" s="74" t="str">
        <f>'фонд начисленной заработной пла'!A51</f>
        <v>(наименование предприятия, организации)</v>
      </c>
      <c r="B51" s="75"/>
      <c r="C51" s="76"/>
      <c r="D51" s="28" t="e">
        <f t="shared" si="21"/>
        <v>#DIV/0!</v>
      </c>
      <c r="E51" s="75"/>
      <c r="F51" s="76"/>
      <c r="G51" s="28" t="e">
        <f t="shared" si="33"/>
        <v>#DIV/0!</v>
      </c>
      <c r="H51" s="76"/>
      <c r="I51" s="28" t="e">
        <f t="shared" si="34"/>
        <v>#DIV/0!</v>
      </c>
      <c r="J51" s="76"/>
      <c r="K51" s="28" t="e">
        <f t="shared" si="35"/>
        <v>#DIV/0!</v>
      </c>
      <c r="L51" s="76"/>
      <c r="M51" s="28" t="e">
        <f t="shared" si="36"/>
        <v>#DIV/0!</v>
      </c>
      <c r="N51" s="76"/>
      <c r="O51" s="28" t="e">
        <f t="shared" si="37"/>
        <v>#DIV/0!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24.75" hidden="1">
      <c r="A52" s="26" t="s">
        <v>29</v>
      </c>
      <c r="B52" s="27">
        <f>SUM(B53:B54)</f>
        <v>0</v>
      </c>
      <c r="C52" s="27">
        <f>SUM(C53:C54)</f>
        <v>0</v>
      </c>
      <c r="D52" s="28" t="e">
        <f t="shared" si="21"/>
        <v>#DIV/0!</v>
      </c>
      <c r="E52" s="27">
        <f>SUM(E53:E54)</f>
        <v>0</v>
      </c>
      <c r="F52" s="27">
        <f>SUM(F53:F54)</f>
        <v>0</v>
      </c>
      <c r="G52" s="28" t="e">
        <f t="shared" si="33"/>
        <v>#DIV/0!</v>
      </c>
      <c r="H52" s="27">
        <f>SUM(H53:H54)</f>
        <v>0</v>
      </c>
      <c r="I52" s="28" t="e">
        <f t="shared" si="34"/>
        <v>#DIV/0!</v>
      </c>
      <c r="J52" s="27">
        <f>SUM(J53:J54)</f>
        <v>0</v>
      </c>
      <c r="K52" s="28" t="e">
        <f t="shared" si="35"/>
        <v>#DIV/0!</v>
      </c>
      <c r="L52" s="27">
        <f>SUM(L53:L54)</f>
        <v>0</v>
      </c>
      <c r="M52" s="28" t="e">
        <f t="shared" si="36"/>
        <v>#DIV/0!</v>
      </c>
      <c r="N52" s="27">
        <f>SUM(N53:N54)</f>
        <v>0</v>
      </c>
      <c r="O52" s="28" t="e">
        <f t="shared" si="37"/>
        <v>#DIV/0!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idden="1">
      <c r="A53" s="74" t="str">
        <f>'фонд начисленной заработной пла'!A53</f>
        <v>(наименование предприятия, организации)</v>
      </c>
      <c r="B53" s="75"/>
      <c r="C53" s="76"/>
      <c r="D53" s="28" t="e">
        <f t="shared" si="21"/>
        <v>#DIV/0!</v>
      </c>
      <c r="E53" s="75"/>
      <c r="F53" s="76"/>
      <c r="G53" s="28" t="e">
        <f t="shared" si="33"/>
        <v>#DIV/0!</v>
      </c>
      <c r="H53" s="76"/>
      <c r="I53" s="28" t="e">
        <f t="shared" si="34"/>
        <v>#DIV/0!</v>
      </c>
      <c r="J53" s="76"/>
      <c r="K53" s="28" t="e">
        <f t="shared" si="35"/>
        <v>#DIV/0!</v>
      </c>
      <c r="L53" s="76"/>
      <c r="M53" s="28" t="e">
        <f t="shared" si="36"/>
        <v>#DIV/0!</v>
      </c>
      <c r="N53" s="76"/>
      <c r="O53" s="28" t="e">
        <f t="shared" si="37"/>
        <v>#DIV/0!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idden="1">
      <c r="A54" s="74" t="str">
        <f>'фонд начисленной заработной пла'!A54</f>
        <v>(наименование предприятия, организации)</v>
      </c>
      <c r="B54" s="75"/>
      <c r="C54" s="76"/>
      <c r="D54" s="28" t="e">
        <f t="shared" si="21"/>
        <v>#DIV/0!</v>
      </c>
      <c r="E54" s="75"/>
      <c r="F54" s="76"/>
      <c r="G54" s="28" t="e">
        <f t="shared" si="33"/>
        <v>#DIV/0!</v>
      </c>
      <c r="H54" s="76"/>
      <c r="I54" s="28" t="e">
        <f t="shared" si="34"/>
        <v>#DIV/0!</v>
      </c>
      <c r="J54" s="76"/>
      <c r="K54" s="28" t="e">
        <f t="shared" si="35"/>
        <v>#DIV/0!</v>
      </c>
      <c r="L54" s="76"/>
      <c r="M54" s="28" t="e">
        <f t="shared" si="36"/>
        <v>#DIV/0!</v>
      </c>
      <c r="N54" s="76"/>
      <c r="O54" s="28" t="e">
        <f t="shared" si="37"/>
        <v>#DIV/0!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36.75" hidden="1">
      <c r="A55" s="26" t="s">
        <v>30</v>
      </c>
      <c r="B55" s="27">
        <f>SUM(B56:B57)</f>
        <v>0</v>
      </c>
      <c r="C55" s="27">
        <f>SUM(C56:C57)</f>
        <v>0</v>
      </c>
      <c r="D55" s="28" t="e">
        <f t="shared" si="21"/>
        <v>#DIV/0!</v>
      </c>
      <c r="E55" s="27">
        <f>SUM(E56:E57)</f>
        <v>0</v>
      </c>
      <c r="F55" s="27">
        <f>SUM(F56:F57)</f>
        <v>0</v>
      </c>
      <c r="G55" s="28" t="e">
        <f t="shared" si="33"/>
        <v>#DIV/0!</v>
      </c>
      <c r="H55" s="27">
        <f>SUM(H56:H57)</f>
        <v>0</v>
      </c>
      <c r="I55" s="28" t="e">
        <f t="shared" si="34"/>
        <v>#DIV/0!</v>
      </c>
      <c r="J55" s="27">
        <f>SUM(J56:J57)</f>
        <v>0</v>
      </c>
      <c r="K55" s="28" t="e">
        <f t="shared" si="35"/>
        <v>#DIV/0!</v>
      </c>
      <c r="L55" s="27">
        <f>SUM(L56:L57)</f>
        <v>0</v>
      </c>
      <c r="M55" s="28" t="e">
        <f t="shared" si="36"/>
        <v>#DIV/0!</v>
      </c>
      <c r="N55" s="27">
        <f>SUM(N56:N57)</f>
        <v>0</v>
      </c>
      <c r="O55" s="28" t="e">
        <f t="shared" si="37"/>
        <v>#DIV/0!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idden="1">
      <c r="A56" s="74" t="str">
        <f>'фонд начисленной заработной пла'!A56</f>
        <v>(наименование предприятия, организации)</v>
      </c>
      <c r="B56" s="75"/>
      <c r="C56" s="76"/>
      <c r="D56" s="28" t="e">
        <f t="shared" si="21"/>
        <v>#DIV/0!</v>
      </c>
      <c r="E56" s="75"/>
      <c r="F56" s="76"/>
      <c r="G56" s="28" t="e">
        <f t="shared" si="33"/>
        <v>#DIV/0!</v>
      </c>
      <c r="H56" s="76"/>
      <c r="I56" s="28" t="e">
        <f t="shared" si="34"/>
        <v>#DIV/0!</v>
      </c>
      <c r="J56" s="76"/>
      <c r="K56" s="28" t="e">
        <f t="shared" si="35"/>
        <v>#DIV/0!</v>
      </c>
      <c r="L56" s="76"/>
      <c r="M56" s="28" t="e">
        <f t="shared" si="36"/>
        <v>#DIV/0!</v>
      </c>
      <c r="N56" s="76"/>
      <c r="O56" s="28" t="e">
        <f t="shared" si="37"/>
        <v>#DIV/0!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idden="1">
      <c r="A57" s="74" t="str">
        <f>'фонд начисленной заработной пла'!A57</f>
        <v>(наименование предприятия, организации)</v>
      </c>
      <c r="B57" s="75"/>
      <c r="C57" s="76"/>
      <c r="D57" s="28" t="e">
        <f t="shared" si="21"/>
        <v>#DIV/0!</v>
      </c>
      <c r="E57" s="75"/>
      <c r="F57" s="76"/>
      <c r="G57" s="28" t="e">
        <f t="shared" si="33"/>
        <v>#DIV/0!</v>
      </c>
      <c r="H57" s="76"/>
      <c r="I57" s="28" t="e">
        <f t="shared" si="34"/>
        <v>#DIV/0!</v>
      </c>
      <c r="J57" s="76"/>
      <c r="K57" s="28" t="e">
        <f t="shared" si="35"/>
        <v>#DIV/0!</v>
      </c>
      <c r="L57" s="76"/>
      <c r="M57" s="28" t="e">
        <f t="shared" si="36"/>
        <v>#DIV/0!</v>
      </c>
      <c r="N57" s="76"/>
      <c r="O57" s="28" t="e">
        <f t="shared" si="37"/>
        <v>#DIV/0!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24.75" hidden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21"/>
        <v>#DIV/0!</v>
      </c>
      <c r="E58" s="27">
        <f>SUM(E59:E60)</f>
        <v>0</v>
      </c>
      <c r="F58" s="27">
        <f>SUM(F59:F60)</f>
        <v>0</v>
      </c>
      <c r="G58" s="28" t="e">
        <f t="shared" si="33"/>
        <v>#DIV/0!</v>
      </c>
      <c r="H58" s="27">
        <f>SUM(H59:H60)</f>
        <v>0</v>
      </c>
      <c r="I58" s="28" t="e">
        <f t="shared" si="34"/>
        <v>#DIV/0!</v>
      </c>
      <c r="J58" s="27">
        <f>SUM(J59:J60)</f>
        <v>0</v>
      </c>
      <c r="K58" s="28" t="e">
        <f t="shared" si="35"/>
        <v>#DIV/0!</v>
      </c>
      <c r="L58" s="27">
        <f>SUM(L59:L60)</f>
        <v>0</v>
      </c>
      <c r="M58" s="28" t="e">
        <f t="shared" si="36"/>
        <v>#DIV/0!</v>
      </c>
      <c r="N58" s="27">
        <f>SUM(N59:N60)</f>
        <v>0</v>
      </c>
      <c r="O58" s="28" t="e">
        <f t="shared" si="37"/>
        <v>#DIV/0!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idden="1">
      <c r="A59" s="74" t="str">
        <f>'фонд начисленной заработной пла'!A59</f>
        <v>(наименование предприятия, организации)</v>
      </c>
      <c r="B59" s="75"/>
      <c r="C59" s="76"/>
      <c r="D59" s="28" t="e">
        <f t="shared" si="21"/>
        <v>#DIV/0!</v>
      </c>
      <c r="E59" s="75"/>
      <c r="F59" s="76"/>
      <c r="G59" s="28" t="e">
        <f t="shared" si="33"/>
        <v>#DIV/0!</v>
      </c>
      <c r="H59" s="76"/>
      <c r="I59" s="28" t="e">
        <f t="shared" si="34"/>
        <v>#DIV/0!</v>
      </c>
      <c r="J59" s="76"/>
      <c r="K59" s="28" t="e">
        <f t="shared" si="35"/>
        <v>#DIV/0!</v>
      </c>
      <c r="L59" s="76"/>
      <c r="M59" s="28" t="e">
        <f t="shared" si="36"/>
        <v>#DIV/0!</v>
      </c>
      <c r="N59" s="76"/>
      <c r="O59" s="28" t="e">
        <f t="shared" si="37"/>
        <v>#DIV/0!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idden="1">
      <c r="A60" s="74" t="str">
        <f>'фонд начисленной заработной пла'!A60</f>
        <v>(наименование предприятия, организации)</v>
      </c>
      <c r="B60" s="75"/>
      <c r="C60" s="76"/>
      <c r="D60" s="28" t="e">
        <f t="shared" si="21"/>
        <v>#DIV/0!</v>
      </c>
      <c r="E60" s="75"/>
      <c r="F60" s="76"/>
      <c r="G60" s="28" t="e">
        <f t="shared" si="33"/>
        <v>#DIV/0!</v>
      </c>
      <c r="H60" s="76"/>
      <c r="I60" s="28" t="e">
        <f t="shared" si="34"/>
        <v>#DIV/0!</v>
      </c>
      <c r="J60" s="76"/>
      <c r="K60" s="28" t="e">
        <f t="shared" si="35"/>
        <v>#DIV/0!</v>
      </c>
      <c r="L60" s="76"/>
      <c r="M60" s="28" t="e">
        <f t="shared" si="36"/>
        <v>#DIV/0!</v>
      </c>
      <c r="N60" s="76"/>
      <c r="O60" s="28" t="e">
        <f t="shared" si="37"/>
        <v>#DIV/0!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24.75" hidden="1">
      <c r="A61" s="26" t="s">
        <v>31</v>
      </c>
      <c r="B61" s="27">
        <f>SUM(B62:B63)</f>
        <v>0</v>
      </c>
      <c r="C61" s="27">
        <f>SUM(C62:C63)</f>
        <v>0</v>
      </c>
      <c r="D61" s="28" t="e">
        <f t="shared" si="21"/>
        <v>#DIV/0!</v>
      </c>
      <c r="E61" s="27">
        <f>SUM(E62:E63)</f>
        <v>0</v>
      </c>
      <c r="F61" s="27">
        <f>SUM(F62:F63)</f>
        <v>0</v>
      </c>
      <c r="G61" s="28" t="e">
        <f t="shared" si="33"/>
        <v>#DIV/0!</v>
      </c>
      <c r="H61" s="27">
        <f>SUM(H62:H63)</f>
        <v>0</v>
      </c>
      <c r="I61" s="28" t="e">
        <f t="shared" si="34"/>
        <v>#DIV/0!</v>
      </c>
      <c r="J61" s="27">
        <f>SUM(J62:J63)</f>
        <v>0</v>
      </c>
      <c r="K61" s="28" t="e">
        <f t="shared" si="35"/>
        <v>#DIV/0!</v>
      </c>
      <c r="L61" s="27">
        <f>SUM(L62:L63)</f>
        <v>0</v>
      </c>
      <c r="M61" s="28" t="e">
        <f t="shared" si="36"/>
        <v>#DIV/0!</v>
      </c>
      <c r="N61" s="27">
        <f>SUM(N62:N63)</f>
        <v>0</v>
      </c>
      <c r="O61" s="28" t="e">
        <f t="shared" si="37"/>
        <v>#DIV/0!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idden="1">
      <c r="A62" s="74" t="str">
        <f>'фонд начисленной заработной пла'!A62</f>
        <v>(наименование предприятия, организации)</v>
      </c>
      <c r="B62" s="75"/>
      <c r="C62" s="76"/>
      <c r="D62" s="28" t="e">
        <f t="shared" si="21"/>
        <v>#DIV/0!</v>
      </c>
      <c r="E62" s="75"/>
      <c r="F62" s="76"/>
      <c r="G62" s="28" t="e">
        <f t="shared" si="33"/>
        <v>#DIV/0!</v>
      </c>
      <c r="H62" s="76"/>
      <c r="I62" s="28" t="e">
        <f t="shared" si="34"/>
        <v>#DIV/0!</v>
      </c>
      <c r="J62" s="76"/>
      <c r="K62" s="28" t="e">
        <f t="shared" si="35"/>
        <v>#DIV/0!</v>
      </c>
      <c r="L62" s="76"/>
      <c r="M62" s="28" t="e">
        <f t="shared" si="36"/>
        <v>#DIV/0!</v>
      </c>
      <c r="N62" s="76"/>
      <c r="O62" s="28" t="e">
        <f t="shared" si="37"/>
        <v>#DIV/0!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idden="1">
      <c r="A63" s="74" t="str">
        <f>'фонд начисленной заработной пла'!A63</f>
        <v>(наименование предприятия, организации)</v>
      </c>
      <c r="B63" s="75"/>
      <c r="C63" s="76"/>
      <c r="D63" s="28" t="e">
        <f t="shared" si="21"/>
        <v>#DIV/0!</v>
      </c>
      <c r="E63" s="75"/>
      <c r="F63" s="76"/>
      <c r="G63" s="28" t="e">
        <f t="shared" si="33"/>
        <v>#DIV/0!</v>
      </c>
      <c r="H63" s="76"/>
      <c r="I63" s="28" t="e">
        <f t="shared" si="34"/>
        <v>#DIV/0!</v>
      </c>
      <c r="J63" s="76"/>
      <c r="K63" s="28" t="e">
        <f t="shared" si="35"/>
        <v>#DIV/0!</v>
      </c>
      <c r="L63" s="76"/>
      <c r="M63" s="28" t="e">
        <f t="shared" si="36"/>
        <v>#DIV/0!</v>
      </c>
      <c r="N63" s="76"/>
      <c r="O63" s="28" t="e">
        <f t="shared" si="37"/>
        <v>#DIV/0!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idden="1">
      <c r="A64" s="26" t="s">
        <v>32</v>
      </c>
      <c r="B64" s="27">
        <f>SUM(B65:B66)</f>
        <v>0</v>
      </c>
      <c r="C64" s="27">
        <f>SUM(C65:C66)</f>
        <v>0</v>
      </c>
      <c r="D64" s="28" t="e">
        <f t="shared" si="21"/>
        <v>#DIV/0!</v>
      </c>
      <c r="E64" s="27">
        <f>SUM(E65:E66)</f>
        <v>0</v>
      </c>
      <c r="F64" s="27">
        <f>SUM(F65:F66)</f>
        <v>0</v>
      </c>
      <c r="G64" s="28" t="e">
        <f t="shared" si="33"/>
        <v>#DIV/0!</v>
      </c>
      <c r="H64" s="27">
        <f>SUM(H65:H66)</f>
        <v>0</v>
      </c>
      <c r="I64" s="28" t="e">
        <f t="shared" si="34"/>
        <v>#DIV/0!</v>
      </c>
      <c r="J64" s="27">
        <f>SUM(J65:J66)</f>
        <v>0</v>
      </c>
      <c r="K64" s="28" t="e">
        <f t="shared" si="35"/>
        <v>#DIV/0!</v>
      </c>
      <c r="L64" s="27">
        <f>SUM(L65:L66)</f>
        <v>0</v>
      </c>
      <c r="M64" s="28" t="e">
        <f t="shared" si="36"/>
        <v>#DIV/0!</v>
      </c>
      <c r="N64" s="27">
        <f>SUM(N65:N66)</f>
        <v>0</v>
      </c>
      <c r="O64" s="28" t="e">
        <f t="shared" si="37"/>
        <v>#DIV/0!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idden="1">
      <c r="A65" s="74" t="str">
        <f>'фонд начисленной заработной пла'!A65</f>
        <v>(наименование предприятия, организации)</v>
      </c>
      <c r="B65" s="75"/>
      <c r="C65" s="76"/>
      <c r="D65" s="28" t="e">
        <f t="shared" si="21"/>
        <v>#DIV/0!</v>
      </c>
      <c r="E65" s="75"/>
      <c r="F65" s="76"/>
      <c r="G65" s="28" t="e">
        <f t="shared" si="33"/>
        <v>#DIV/0!</v>
      </c>
      <c r="H65" s="76"/>
      <c r="I65" s="28" t="e">
        <f t="shared" si="34"/>
        <v>#DIV/0!</v>
      </c>
      <c r="J65" s="76"/>
      <c r="K65" s="28" t="e">
        <f t="shared" si="35"/>
        <v>#DIV/0!</v>
      </c>
      <c r="L65" s="76"/>
      <c r="M65" s="28" t="e">
        <f t="shared" si="36"/>
        <v>#DIV/0!</v>
      </c>
      <c r="N65" s="76"/>
      <c r="O65" s="28" t="e">
        <f t="shared" si="37"/>
        <v>#DIV/0!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idden="1">
      <c r="A66" s="74" t="str">
        <f>'фонд начисленной заработной пла'!A66</f>
        <v>(наименование предприятия, организации)</v>
      </c>
      <c r="B66" s="75"/>
      <c r="C66" s="76"/>
      <c r="D66" s="28" t="e">
        <f t="shared" si="21"/>
        <v>#DIV/0!</v>
      </c>
      <c r="E66" s="75"/>
      <c r="F66" s="76"/>
      <c r="G66" s="28" t="e">
        <f t="shared" si="33"/>
        <v>#DIV/0!</v>
      </c>
      <c r="H66" s="76"/>
      <c r="I66" s="28" t="e">
        <f t="shared" si="34"/>
        <v>#DIV/0!</v>
      </c>
      <c r="J66" s="76"/>
      <c r="K66" s="28" t="e">
        <f t="shared" si="35"/>
        <v>#DIV/0!</v>
      </c>
      <c r="L66" s="76"/>
      <c r="M66" s="28" t="e">
        <f t="shared" si="36"/>
        <v>#DIV/0!</v>
      </c>
      <c r="N66" s="76"/>
      <c r="O66" s="28" t="e">
        <f t="shared" si="37"/>
        <v>#DIV/0!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24.75" hidden="1">
      <c r="A67" s="26" t="s">
        <v>33</v>
      </c>
      <c r="B67" s="27">
        <f>SUM(B68:B69)</f>
        <v>0</v>
      </c>
      <c r="C67" s="27">
        <f>SUM(C68:C69)</f>
        <v>0</v>
      </c>
      <c r="D67" s="28" t="e">
        <f t="shared" si="21"/>
        <v>#DIV/0!</v>
      </c>
      <c r="E67" s="27">
        <f>SUM(E68:E69)</f>
        <v>0</v>
      </c>
      <c r="F67" s="27">
        <f>SUM(F68:F69)</f>
        <v>0</v>
      </c>
      <c r="G67" s="28" t="e">
        <f t="shared" si="33"/>
        <v>#DIV/0!</v>
      </c>
      <c r="H67" s="27">
        <f>SUM(H68:H69)</f>
        <v>0</v>
      </c>
      <c r="I67" s="28" t="e">
        <f t="shared" si="34"/>
        <v>#DIV/0!</v>
      </c>
      <c r="J67" s="27">
        <f>SUM(J68:J69)</f>
        <v>0</v>
      </c>
      <c r="K67" s="28" t="e">
        <f t="shared" si="35"/>
        <v>#DIV/0!</v>
      </c>
      <c r="L67" s="27">
        <f>SUM(L68:L69)</f>
        <v>0</v>
      </c>
      <c r="M67" s="28" t="e">
        <f t="shared" si="36"/>
        <v>#DIV/0!</v>
      </c>
      <c r="N67" s="27">
        <f>SUM(N68:N69)</f>
        <v>0</v>
      </c>
      <c r="O67" s="28" t="e">
        <f t="shared" si="37"/>
        <v>#DIV/0!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idden="1">
      <c r="A68" s="74" t="str">
        <f>'фонд начисленной заработной пла'!A68</f>
        <v>(наименование предприятия, организации)</v>
      </c>
      <c r="B68" s="75"/>
      <c r="C68" s="76"/>
      <c r="D68" s="28" t="e">
        <f t="shared" si="21"/>
        <v>#DIV/0!</v>
      </c>
      <c r="E68" s="75"/>
      <c r="F68" s="76"/>
      <c r="G68" s="28" t="e">
        <f t="shared" si="33"/>
        <v>#DIV/0!</v>
      </c>
      <c r="H68" s="76"/>
      <c r="I68" s="28" t="e">
        <f t="shared" si="34"/>
        <v>#DIV/0!</v>
      </c>
      <c r="J68" s="76"/>
      <c r="K68" s="28" t="e">
        <f t="shared" si="35"/>
        <v>#DIV/0!</v>
      </c>
      <c r="L68" s="76"/>
      <c r="M68" s="28" t="e">
        <f t="shared" si="36"/>
        <v>#DIV/0!</v>
      </c>
      <c r="N68" s="76"/>
      <c r="O68" s="28" t="e">
        <f t="shared" si="37"/>
        <v>#DIV/0!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idden="1">
      <c r="A69" s="74" t="str">
        <f>'фонд начисленной заработной пла'!A69</f>
        <v>(наименование предприятия, организации)</v>
      </c>
      <c r="B69" s="75"/>
      <c r="C69" s="76"/>
      <c r="D69" s="28" t="e">
        <f t="shared" si="21"/>
        <v>#DIV/0!</v>
      </c>
      <c r="E69" s="75"/>
      <c r="F69" s="76"/>
      <c r="G69" s="28" t="e">
        <f t="shared" si="33"/>
        <v>#DIV/0!</v>
      </c>
      <c r="H69" s="76"/>
      <c r="I69" s="28" t="e">
        <f t="shared" si="34"/>
        <v>#DIV/0!</v>
      </c>
      <c r="J69" s="76"/>
      <c r="K69" s="28" t="e">
        <f t="shared" si="35"/>
        <v>#DIV/0!</v>
      </c>
      <c r="L69" s="76"/>
      <c r="M69" s="28" t="e">
        <f t="shared" si="36"/>
        <v>#DIV/0!</v>
      </c>
      <c r="N69" s="76"/>
      <c r="O69" s="28" t="e">
        <f t="shared" si="37"/>
        <v>#DIV/0!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24.75" hidden="1">
      <c r="A70" s="26" t="s">
        <v>34</v>
      </c>
      <c r="B70" s="27">
        <f>SUM(B71:B72)</f>
        <v>0</v>
      </c>
      <c r="C70" s="27">
        <f>SUM(C71:C72)</f>
        <v>0</v>
      </c>
      <c r="D70" s="28" t="e">
        <f t="shared" si="21"/>
        <v>#DIV/0!</v>
      </c>
      <c r="E70" s="27">
        <f>SUM(E71:E72)</f>
        <v>0</v>
      </c>
      <c r="F70" s="27">
        <f>SUM(F71:F72)</f>
        <v>0</v>
      </c>
      <c r="G70" s="28" t="e">
        <f t="shared" si="33"/>
        <v>#DIV/0!</v>
      </c>
      <c r="H70" s="27">
        <f>SUM(H71:H72)</f>
        <v>0</v>
      </c>
      <c r="I70" s="28" t="e">
        <f t="shared" si="34"/>
        <v>#DIV/0!</v>
      </c>
      <c r="J70" s="27">
        <f>SUM(J71:J72)</f>
        <v>0</v>
      </c>
      <c r="K70" s="28" t="e">
        <f t="shared" si="35"/>
        <v>#DIV/0!</v>
      </c>
      <c r="L70" s="27">
        <f>SUM(L71:L72)</f>
        <v>0</v>
      </c>
      <c r="M70" s="28" t="e">
        <f t="shared" si="36"/>
        <v>#DIV/0!</v>
      </c>
      <c r="N70" s="27">
        <f>SUM(N71:N72)</f>
        <v>0</v>
      </c>
      <c r="O70" s="28" t="e">
        <f t="shared" si="37"/>
        <v>#DIV/0!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idden="1">
      <c r="A71" s="74" t="str">
        <f>'фонд начисленной заработной пла'!A71</f>
        <v>(наименование предприятия, организации)</v>
      </c>
      <c r="B71" s="75"/>
      <c r="C71" s="76"/>
      <c r="D71" s="28" t="e">
        <f t="shared" si="21"/>
        <v>#DIV/0!</v>
      </c>
      <c r="E71" s="75"/>
      <c r="F71" s="76"/>
      <c r="G71" s="28" t="e">
        <f t="shared" si="33"/>
        <v>#DIV/0!</v>
      </c>
      <c r="H71" s="76"/>
      <c r="I71" s="28" t="e">
        <f t="shared" si="34"/>
        <v>#DIV/0!</v>
      </c>
      <c r="J71" s="76"/>
      <c r="K71" s="28" t="e">
        <f t="shared" si="35"/>
        <v>#DIV/0!</v>
      </c>
      <c r="L71" s="76"/>
      <c r="M71" s="28" t="e">
        <f t="shared" si="36"/>
        <v>#DIV/0!</v>
      </c>
      <c r="N71" s="76"/>
      <c r="O71" s="28" t="e">
        <f t="shared" si="37"/>
        <v>#DIV/0!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idden="1">
      <c r="A72" s="74" t="str">
        <f>'фонд начисленной заработной пла'!A72</f>
        <v>(наименование предприятия, организации)</v>
      </c>
      <c r="B72" s="75"/>
      <c r="C72" s="76"/>
      <c r="D72" s="28" t="e">
        <f t="shared" si="21"/>
        <v>#DIV/0!</v>
      </c>
      <c r="E72" s="75"/>
      <c r="F72" s="76"/>
      <c r="G72" s="28" t="e">
        <f t="shared" si="33"/>
        <v>#DIV/0!</v>
      </c>
      <c r="H72" s="76"/>
      <c r="I72" s="28" t="e">
        <f t="shared" si="34"/>
        <v>#DIV/0!</v>
      </c>
      <c r="J72" s="76"/>
      <c r="K72" s="28" t="e">
        <f t="shared" si="35"/>
        <v>#DIV/0!</v>
      </c>
      <c r="L72" s="76"/>
      <c r="M72" s="28" t="e">
        <f t="shared" si="36"/>
        <v>#DIV/0!</v>
      </c>
      <c r="N72" s="76"/>
      <c r="O72" s="28" t="e">
        <f t="shared" si="37"/>
        <v>#DIV/0!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25.5" hidden="1" customHeight="1">
      <c r="A73" s="26" t="s">
        <v>35</v>
      </c>
      <c r="B73" s="27">
        <f>SUM(B74:B75)</f>
        <v>0</v>
      </c>
      <c r="C73" s="27">
        <f>SUM(C74:C75)</f>
        <v>0</v>
      </c>
      <c r="D73" s="28" t="e">
        <f t="shared" si="21"/>
        <v>#DIV/0!</v>
      </c>
      <c r="E73" s="27">
        <f>SUM(E74:E75)</f>
        <v>0</v>
      </c>
      <c r="F73" s="27">
        <f>SUM(F74:F75)</f>
        <v>0</v>
      </c>
      <c r="G73" s="28" t="e">
        <f t="shared" si="33"/>
        <v>#DIV/0!</v>
      </c>
      <c r="H73" s="27">
        <f>SUM(H74:H75)</f>
        <v>0</v>
      </c>
      <c r="I73" s="28" t="e">
        <f t="shared" si="34"/>
        <v>#DIV/0!</v>
      </c>
      <c r="J73" s="27">
        <f>SUM(J74:J75)</f>
        <v>0</v>
      </c>
      <c r="K73" s="28" t="e">
        <f t="shared" si="35"/>
        <v>#DIV/0!</v>
      </c>
      <c r="L73" s="27">
        <f>SUM(L74:L75)</f>
        <v>0</v>
      </c>
      <c r="M73" s="28" t="e">
        <f t="shared" si="36"/>
        <v>#DIV/0!</v>
      </c>
      <c r="N73" s="27">
        <f>SUM(N74:N75)</f>
        <v>0</v>
      </c>
      <c r="O73" s="28" t="e">
        <f t="shared" si="37"/>
        <v>#DIV/0!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idden="1">
      <c r="A74" s="74" t="str">
        <f>'фонд начисленной заработной пла'!A74</f>
        <v>(наименование предприятия, организации)</v>
      </c>
      <c r="B74" s="75"/>
      <c r="C74" s="76"/>
      <c r="D74" s="28" t="e">
        <f t="shared" si="21"/>
        <v>#DIV/0!</v>
      </c>
      <c r="E74" s="75"/>
      <c r="F74" s="76"/>
      <c r="G74" s="28" t="e">
        <f t="shared" si="33"/>
        <v>#DIV/0!</v>
      </c>
      <c r="H74" s="76"/>
      <c r="I74" s="28" t="e">
        <f t="shared" si="34"/>
        <v>#DIV/0!</v>
      </c>
      <c r="J74" s="76"/>
      <c r="K74" s="28" t="e">
        <f t="shared" si="35"/>
        <v>#DIV/0!</v>
      </c>
      <c r="L74" s="76"/>
      <c r="M74" s="28" t="e">
        <f t="shared" si="36"/>
        <v>#DIV/0!</v>
      </c>
      <c r="N74" s="76"/>
      <c r="O74" s="28" t="e">
        <f t="shared" si="37"/>
        <v>#DIV/0!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idden="1">
      <c r="A75" s="74" t="str">
        <f>'фонд начисленной заработной пла'!A75</f>
        <v>(наименование предприятия, организации)</v>
      </c>
      <c r="B75" s="75"/>
      <c r="C75" s="76"/>
      <c r="D75" s="28" t="e">
        <f t="shared" si="21"/>
        <v>#DIV/0!</v>
      </c>
      <c r="E75" s="75"/>
      <c r="F75" s="76"/>
      <c r="G75" s="28" t="e">
        <f t="shared" si="33"/>
        <v>#DIV/0!</v>
      </c>
      <c r="H75" s="76"/>
      <c r="I75" s="28" t="e">
        <f t="shared" si="34"/>
        <v>#DIV/0!</v>
      </c>
      <c r="J75" s="76"/>
      <c r="K75" s="28" t="e">
        <f t="shared" si="35"/>
        <v>#DIV/0!</v>
      </c>
      <c r="L75" s="76"/>
      <c r="M75" s="28" t="e">
        <f t="shared" si="36"/>
        <v>#DIV/0!</v>
      </c>
      <c r="N75" s="76"/>
      <c r="O75" s="28" t="e">
        <f t="shared" si="37"/>
        <v>#DIV/0!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24.75" hidden="1">
      <c r="A76" s="26" t="s">
        <v>36</v>
      </c>
      <c r="B76" s="27">
        <f>SUM(B77:B78)</f>
        <v>0</v>
      </c>
      <c r="C76" s="27">
        <f>SUM(C77:C78)</f>
        <v>0</v>
      </c>
      <c r="D76" s="28" t="e">
        <f t="shared" si="21"/>
        <v>#DIV/0!</v>
      </c>
      <c r="E76" s="27">
        <f>SUM(E77:E78)</f>
        <v>0</v>
      </c>
      <c r="F76" s="27">
        <f>SUM(F77:F78)</f>
        <v>0</v>
      </c>
      <c r="G76" s="28" t="e">
        <f t="shared" si="33"/>
        <v>#DIV/0!</v>
      </c>
      <c r="H76" s="27">
        <f>SUM(H77:H78)</f>
        <v>0</v>
      </c>
      <c r="I76" s="28" t="e">
        <f t="shared" si="34"/>
        <v>#DIV/0!</v>
      </c>
      <c r="J76" s="27">
        <f>SUM(J77:J78)</f>
        <v>0</v>
      </c>
      <c r="K76" s="28" t="e">
        <f t="shared" si="35"/>
        <v>#DIV/0!</v>
      </c>
      <c r="L76" s="27">
        <f>SUM(L77:L78)</f>
        <v>0</v>
      </c>
      <c r="M76" s="28" t="e">
        <f t="shared" si="36"/>
        <v>#DIV/0!</v>
      </c>
      <c r="N76" s="27">
        <f>SUM(N77:N78)</f>
        <v>0</v>
      </c>
      <c r="O76" s="28" t="e">
        <f t="shared" si="37"/>
        <v>#DIV/0!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idden="1">
      <c r="A77" s="74" t="str">
        <f>'фонд начисленной заработной пла'!A77</f>
        <v>(наименование предприятия, организации)</v>
      </c>
      <c r="B77" s="75"/>
      <c r="C77" s="76"/>
      <c r="D77" s="28" t="e">
        <f t="shared" si="21"/>
        <v>#DIV/0!</v>
      </c>
      <c r="E77" s="75"/>
      <c r="F77" s="76"/>
      <c r="G77" s="28" t="e">
        <f t="shared" si="33"/>
        <v>#DIV/0!</v>
      </c>
      <c r="H77" s="76"/>
      <c r="I77" s="28" t="e">
        <f t="shared" si="34"/>
        <v>#DIV/0!</v>
      </c>
      <c r="J77" s="76"/>
      <c r="K77" s="28" t="e">
        <f t="shared" si="35"/>
        <v>#DIV/0!</v>
      </c>
      <c r="L77" s="76"/>
      <c r="M77" s="28" t="e">
        <f t="shared" si="36"/>
        <v>#DIV/0!</v>
      </c>
      <c r="N77" s="76"/>
      <c r="O77" s="28" t="e">
        <f t="shared" si="37"/>
        <v>#DIV/0!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idden="1">
      <c r="A78" s="74" t="str">
        <f>'фонд начисленной заработной пла'!A78</f>
        <v>(наименование предприятия, организации)</v>
      </c>
      <c r="B78" s="75"/>
      <c r="C78" s="76"/>
      <c r="D78" s="28" t="e">
        <f t="shared" si="21"/>
        <v>#DIV/0!</v>
      </c>
      <c r="E78" s="75"/>
      <c r="F78" s="76"/>
      <c r="G78" s="28" t="e">
        <f t="shared" si="33"/>
        <v>#DIV/0!</v>
      </c>
      <c r="H78" s="76"/>
      <c r="I78" s="28" t="e">
        <f t="shared" si="34"/>
        <v>#DIV/0!</v>
      </c>
      <c r="J78" s="76"/>
      <c r="K78" s="28" t="e">
        <f t="shared" si="35"/>
        <v>#DIV/0!</v>
      </c>
      <c r="L78" s="76"/>
      <c r="M78" s="28" t="e">
        <f t="shared" si="36"/>
        <v>#DIV/0!</v>
      </c>
      <c r="N78" s="76"/>
      <c r="O78" s="28" t="e">
        <f t="shared" si="37"/>
        <v>#DIV/0!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24.75" hidden="1">
      <c r="A79" s="26" t="s">
        <v>37</v>
      </c>
      <c r="B79" s="27">
        <f>SUM(B80:B81)</f>
        <v>0</v>
      </c>
      <c r="C79" s="27">
        <f>SUM(C80:C81)</f>
        <v>0</v>
      </c>
      <c r="D79" s="28" t="e">
        <f t="shared" si="21"/>
        <v>#DIV/0!</v>
      </c>
      <c r="E79" s="27">
        <f>SUM(E80:E81)</f>
        <v>0</v>
      </c>
      <c r="F79" s="27">
        <f>SUM(F80:F81)</f>
        <v>0</v>
      </c>
      <c r="G79" s="28" t="e">
        <f t="shared" si="33"/>
        <v>#DIV/0!</v>
      </c>
      <c r="H79" s="27">
        <f>SUM(H80:H81)</f>
        <v>0</v>
      </c>
      <c r="I79" s="28" t="e">
        <f t="shared" si="34"/>
        <v>#DIV/0!</v>
      </c>
      <c r="J79" s="27">
        <f>SUM(J80:J81)</f>
        <v>0</v>
      </c>
      <c r="K79" s="28" t="e">
        <f t="shared" si="35"/>
        <v>#DIV/0!</v>
      </c>
      <c r="L79" s="27">
        <f>SUM(L80:L81)</f>
        <v>0</v>
      </c>
      <c r="M79" s="28" t="e">
        <f t="shared" si="36"/>
        <v>#DIV/0!</v>
      </c>
      <c r="N79" s="27">
        <f>SUM(N80:N81)</f>
        <v>0</v>
      </c>
      <c r="O79" s="28" t="e">
        <f t="shared" si="37"/>
        <v>#DIV/0!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idden="1">
      <c r="A80" s="74" t="str">
        <f>'фонд начисленной заработной пла'!A80</f>
        <v>(наименование предприятия, организации)</v>
      </c>
      <c r="B80" s="75"/>
      <c r="C80" s="76"/>
      <c r="D80" s="28" t="e">
        <f t="shared" si="21"/>
        <v>#DIV/0!</v>
      </c>
      <c r="E80" s="75"/>
      <c r="F80" s="76"/>
      <c r="G80" s="28" t="e">
        <f t="shared" si="33"/>
        <v>#DIV/0!</v>
      </c>
      <c r="H80" s="76"/>
      <c r="I80" s="28" t="e">
        <f t="shared" si="34"/>
        <v>#DIV/0!</v>
      </c>
      <c r="J80" s="76"/>
      <c r="K80" s="28" t="e">
        <f t="shared" si="35"/>
        <v>#DIV/0!</v>
      </c>
      <c r="L80" s="76"/>
      <c r="M80" s="28" t="e">
        <f t="shared" si="36"/>
        <v>#DIV/0!</v>
      </c>
      <c r="N80" s="76"/>
      <c r="O80" s="28" t="e">
        <f t="shared" si="37"/>
        <v>#DIV/0!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idden="1">
      <c r="A81" s="74" t="str">
        <f>'фонд начисленной заработной пла'!A81</f>
        <v>(наименование предприятия, организации)</v>
      </c>
      <c r="B81" s="75"/>
      <c r="C81" s="76"/>
      <c r="D81" s="28" t="e">
        <f t="shared" si="21"/>
        <v>#DIV/0!</v>
      </c>
      <c r="E81" s="75"/>
      <c r="F81" s="76"/>
      <c r="G81" s="28" t="e">
        <f t="shared" si="33"/>
        <v>#DIV/0!</v>
      </c>
      <c r="H81" s="76"/>
      <c r="I81" s="28" t="e">
        <f t="shared" si="34"/>
        <v>#DIV/0!</v>
      </c>
      <c r="J81" s="76"/>
      <c r="K81" s="28" t="e">
        <f t="shared" si="35"/>
        <v>#DIV/0!</v>
      </c>
      <c r="L81" s="76"/>
      <c r="M81" s="28" t="e">
        <f t="shared" si="36"/>
        <v>#DIV/0!</v>
      </c>
      <c r="N81" s="76"/>
      <c r="O81" s="28" t="e">
        <f t="shared" si="37"/>
        <v>#DIV/0!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24.75" hidden="1">
      <c r="A82" s="26" t="s">
        <v>38</v>
      </c>
      <c r="B82" s="27">
        <f>SUM(B83:B84)</f>
        <v>0</v>
      </c>
      <c r="C82" s="27">
        <f>SUM(C83:C84)</f>
        <v>0</v>
      </c>
      <c r="D82" s="28" t="e">
        <f t="shared" si="21"/>
        <v>#DIV/0!</v>
      </c>
      <c r="E82" s="27">
        <f>SUM(E83:E84)</f>
        <v>0</v>
      </c>
      <c r="F82" s="27">
        <f>SUM(F83:F84)</f>
        <v>0</v>
      </c>
      <c r="G82" s="28" t="e">
        <f t="shared" si="33"/>
        <v>#DIV/0!</v>
      </c>
      <c r="H82" s="27">
        <f>SUM(H83:H84)</f>
        <v>0</v>
      </c>
      <c r="I82" s="28" t="e">
        <f t="shared" si="34"/>
        <v>#DIV/0!</v>
      </c>
      <c r="J82" s="27">
        <f>SUM(J83:J84)</f>
        <v>0</v>
      </c>
      <c r="K82" s="28" t="e">
        <f t="shared" si="35"/>
        <v>#DIV/0!</v>
      </c>
      <c r="L82" s="27">
        <f>SUM(L83:L84)</f>
        <v>0</v>
      </c>
      <c r="M82" s="28" t="e">
        <f t="shared" si="36"/>
        <v>#DIV/0!</v>
      </c>
      <c r="N82" s="27">
        <f>SUM(N83:N84)</f>
        <v>0</v>
      </c>
      <c r="O82" s="28" t="e">
        <f t="shared" si="37"/>
        <v>#DIV/0!</v>
      </c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idden="1">
      <c r="A83" s="74" t="str">
        <f>'фонд начисленной заработной пла'!A83</f>
        <v>(наименование предприятия, организации)</v>
      </c>
      <c r="B83" s="75"/>
      <c r="C83" s="76"/>
      <c r="D83" s="28" t="e">
        <f t="shared" si="21"/>
        <v>#DIV/0!</v>
      </c>
      <c r="E83" s="75"/>
      <c r="F83" s="76"/>
      <c r="G83" s="28" t="e">
        <f t="shared" si="33"/>
        <v>#DIV/0!</v>
      </c>
      <c r="H83" s="76"/>
      <c r="I83" s="28" t="e">
        <f t="shared" si="34"/>
        <v>#DIV/0!</v>
      </c>
      <c r="J83" s="76"/>
      <c r="K83" s="28" t="e">
        <f t="shared" si="35"/>
        <v>#DIV/0!</v>
      </c>
      <c r="L83" s="76"/>
      <c r="M83" s="28" t="e">
        <f t="shared" si="36"/>
        <v>#DIV/0!</v>
      </c>
      <c r="N83" s="76"/>
      <c r="O83" s="28" t="e">
        <f t="shared" si="37"/>
        <v>#DIV/0!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idden="1">
      <c r="A84" s="74" t="str">
        <f>'фонд начисленной заработной пла'!A84</f>
        <v>(наименование предприятия, организации)</v>
      </c>
      <c r="B84" s="75"/>
      <c r="C84" s="76"/>
      <c r="D84" s="28" t="e">
        <f t="shared" si="21"/>
        <v>#DIV/0!</v>
      </c>
      <c r="E84" s="75"/>
      <c r="F84" s="76"/>
      <c r="G84" s="28" t="e">
        <f t="shared" si="33"/>
        <v>#DIV/0!</v>
      </c>
      <c r="H84" s="76"/>
      <c r="I84" s="28" t="e">
        <f t="shared" si="34"/>
        <v>#DIV/0!</v>
      </c>
      <c r="J84" s="76"/>
      <c r="K84" s="28" t="e">
        <f t="shared" si="35"/>
        <v>#DIV/0!</v>
      </c>
      <c r="L84" s="76"/>
      <c r="M84" s="28" t="e">
        <f t="shared" si="36"/>
        <v>#DIV/0!</v>
      </c>
      <c r="N84" s="76"/>
      <c r="O84" s="28" t="e">
        <f t="shared" si="37"/>
        <v>#DIV/0!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idden="1">
      <c r="A85" s="26" t="s">
        <v>39</v>
      </c>
      <c r="B85" s="27">
        <f>SUM(B86:B87)</f>
        <v>0</v>
      </c>
      <c r="C85" s="27">
        <f>SUM(C86:C87)</f>
        <v>0</v>
      </c>
      <c r="D85" s="28" t="e">
        <f t="shared" si="21"/>
        <v>#DIV/0!</v>
      </c>
      <c r="E85" s="27">
        <f>SUM(E86:E87)</f>
        <v>0</v>
      </c>
      <c r="F85" s="27">
        <f>SUM(F86:F87)</f>
        <v>0</v>
      </c>
      <c r="G85" s="28" t="e">
        <f t="shared" si="33"/>
        <v>#DIV/0!</v>
      </c>
      <c r="H85" s="27">
        <f>SUM(H86:H87)</f>
        <v>0</v>
      </c>
      <c r="I85" s="28" t="e">
        <f t="shared" si="34"/>
        <v>#DIV/0!</v>
      </c>
      <c r="J85" s="27">
        <f>SUM(J86:J87)</f>
        <v>0</v>
      </c>
      <c r="K85" s="28" t="e">
        <f t="shared" si="35"/>
        <v>#DIV/0!</v>
      </c>
      <c r="L85" s="27">
        <f>SUM(L86:L87)</f>
        <v>0</v>
      </c>
      <c r="M85" s="28" t="e">
        <f t="shared" si="36"/>
        <v>#DIV/0!</v>
      </c>
      <c r="N85" s="27">
        <f>SUM(N86:N87)</f>
        <v>0</v>
      </c>
      <c r="O85" s="28" t="e">
        <f t="shared" si="37"/>
        <v>#DIV/0!</v>
      </c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idden="1">
      <c r="A86" s="74" t="str">
        <f>'фонд начисленной заработной пла'!A86</f>
        <v>(наименование предприятия, организации)</v>
      </c>
      <c r="B86" s="75"/>
      <c r="C86" s="76"/>
      <c r="D86" s="28" t="e">
        <f t="shared" si="21"/>
        <v>#DIV/0!</v>
      </c>
      <c r="E86" s="75"/>
      <c r="F86" s="76"/>
      <c r="G86" s="28" t="e">
        <f t="shared" si="33"/>
        <v>#DIV/0!</v>
      </c>
      <c r="H86" s="76"/>
      <c r="I86" s="28" t="e">
        <f t="shared" si="34"/>
        <v>#DIV/0!</v>
      </c>
      <c r="J86" s="76"/>
      <c r="K86" s="28" t="e">
        <f t="shared" si="35"/>
        <v>#DIV/0!</v>
      </c>
      <c r="L86" s="76"/>
      <c r="M86" s="28" t="e">
        <f t="shared" si="36"/>
        <v>#DIV/0!</v>
      </c>
      <c r="N86" s="76"/>
      <c r="O86" s="28" t="e">
        <f t="shared" si="37"/>
        <v>#DIV/0!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idden="1">
      <c r="A87" s="74" t="str">
        <f>'фонд начисленной заработной пла'!A87</f>
        <v>(наименование предприятия, организации)</v>
      </c>
      <c r="B87" s="75"/>
      <c r="C87" s="76"/>
      <c r="D87" s="28" t="e">
        <f t="shared" si="21"/>
        <v>#DIV/0!</v>
      </c>
      <c r="E87" s="75"/>
      <c r="F87" s="76"/>
      <c r="G87" s="28" t="e">
        <f t="shared" si="33"/>
        <v>#DIV/0!</v>
      </c>
      <c r="H87" s="76"/>
      <c r="I87" s="28" t="e">
        <f t="shared" si="34"/>
        <v>#DIV/0!</v>
      </c>
      <c r="J87" s="76"/>
      <c r="K87" s="28" t="e">
        <f t="shared" si="35"/>
        <v>#DIV/0!</v>
      </c>
      <c r="L87" s="76"/>
      <c r="M87" s="28" t="e">
        <f t="shared" si="36"/>
        <v>#DIV/0!</v>
      </c>
      <c r="N87" s="76"/>
      <c r="O87" s="28" t="e">
        <f t="shared" si="37"/>
        <v>#DIV/0!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idden="1">
      <c r="A88" s="26" t="s">
        <v>40</v>
      </c>
      <c r="B88" s="27">
        <f>SUM(B89:B90)</f>
        <v>0</v>
      </c>
      <c r="C88" s="27">
        <f>SUM(C89:C90)</f>
        <v>0</v>
      </c>
      <c r="D88" s="28" t="e">
        <f t="shared" si="21"/>
        <v>#DIV/0!</v>
      </c>
      <c r="E88" s="27">
        <f>SUM(E89:E90)</f>
        <v>0</v>
      </c>
      <c r="F88" s="27">
        <f>SUM(F89:F90)</f>
        <v>0</v>
      </c>
      <c r="G88" s="28" t="e">
        <f t="shared" si="33"/>
        <v>#DIV/0!</v>
      </c>
      <c r="H88" s="27">
        <f>SUM(H89:H90)</f>
        <v>0</v>
      </c>
      <c r="I88" s="28" t="e">
        <f t="shared" si="34"/>
        <v>#DIV/0!</v>
      </c>
      <c r="J88" s="27">
        <f>SUM(J89:J90)</f>
        <v>0</v>
      </c>
      <c r="K88" s="28" t="e">
        <f t="shared" si="35"/>
        <v>#DIV/0!</v>
      </c>
      <c r="L88" s="27">
        <f>SUM(L89:L90)</f>
        <v>0</v>
      </c>
      <c r="M88" s="28" t="e">
        <f t="shared" si="36"/>
        <v>#DIV/0!</v>
      </c>
      <c r="N88" s="27">
        <f>SUM(N89:N90)</f>
        <v>0</v>
      </c>
      <c r="O88" s="28" t="e">
        <f t="shared" si="37"/>
        <v>#DIV/0!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idden="1">
      <c r="A89" s="74" t="str">
        <f>'фонд начисленной заработной пла'!A89</f>
        <v>(наименование предприятия, организации)</v>
      </c>
      <c r="B89" s="75"/>
      <c r="C89" s="76"/>
      <c r="D89" s="28" t="e">
        <f t="shared" si="21"/>
        <v>#DIV/0!</v>
      </c>
      <c r="E89" s="75"/>
      <c r="F89" s="76"/>
      <c r="G89" s="28" t="e">
        <f t="shared" si="33"/>
        <v>#DIV/0!</v>
      </c>
      <c r="H89" s="76"/>
      <c r="I89" s="28" t="e">
        <f t="shared" si="34"/>
        <v>#DIV/0!</v>
      </c>
      <c r="J89" s="76"/>
      <c r="K89" s="28" t="e">
        <f t="shared" si="35"/>
        <v>#DIV/0!</v>
      </c>
      <c r="L89" s="76"/>
      <c r="M89" s="28" t="e">
        <f t="shared" si="36"/>
        <v>#DIV/0!</v>
      </c>
      <c r="N89" s="76"/>
      <c r="O89" s="28" t="e">
        <f t="shared" si="37"/>
        <v>#DIV/0!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idden="1">
      <c r="A90" s="74" t="str">
        <f>'фонд начисленной заработной пла'!A90</f>
        <v>(наименование предприятия, организации)</v>
      </c>
      <c r="B90" s="75"/>
      <c r="C90" s="76"/>
      <c r="D90" s="28" t="e">
        <f t="shared" ref="D90:D135" si="39">ROUND(C90/B90*100,1)</f>
        <v>#DIV/0!</v>
      </c>
      <c r="E90" s="75"/>
      <c r="F90" s="76"/>
      <c r="G90" s="28" t="e">
        <f t="shared" si="33"/>
        <v>#DIV/0!</v>
      </c>
      <c r="H90" s="76"/>
      <c r="I90" s="28" t="e">
        <f t="shared" si="34"/>
        <v>#DIV/0!</v>
      </c>
      <c r="J90" s="76"/>
      <c r="K90" s="28" t="e">
        <f t="shared" si="35"/>
        <v>#DIV/0!</v>
      </c>
      <c r="L90" s="76"/>
      <c r="M90" s="28" t="e">
        <f t="shared" si="36"/>
        <v>#DIV/0!</v>
      </c>
      <c r="N90" s="76"/>
      <c r="O90" s="28" t="e">
        <f t="shared" si="37"/>
        <v>#DIV/0!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idden="1">
      <c r="A91" s="26" t="s">
        <v>41</v>
      </c>
      <c r="B91" s="27">
        <f>SUM(B92:B93)</f>
        <v>0</v>
      </c>
      <c r="C91" s="27">
        <f>SUM(C92:C93)</f>
        <v>0</v>
      </c>
      <c r="D91" s="28" t="e">
        <f t="shared" si="39"/>
        <v>#DIV/0!</v>
      </c>
      <c r="E91" s="27">
        <f>SUM(E92:E93)</f>
        <v>0</v>
      </c>
      <c r="F91" s="27">
        <f>SUM(F92:F93)</f>
        <v>0</v>
      </c>
      <c r="G91" s="28" t="e">
        <f t="shared" si="33"/>
        <v>#DIV/0!</v>
      </c>
      <c r="H91" s="27">
        <f>SUM(H92:H93)</f>
        <v>0</v>
      </c>
      <c r="I91" s="28" t="e">
        <f t="shared" si="34"/>
        <v>#DIV/0!</v>
      </c>
      <c r="J91" s="27">
        <f>SUM(J92:J93)</f>
        <v>0</v>
      </c>
      <c r="K91" s="28" t="e">
        <f t="shared" si="35"/>
        <v>#DIV/0!</v>
      </c>
      <c r="L91" s="27">
        <f>SUM(L92:L93)</f>
        <v>0</v>
      </c>
      <c r="M91" s="28" t="e">
        <f t="shared" si="36"/>
        <v>#DIV/0!</v>
      </c>
      <c r="N91" s="27">
        <f>SUM(N92:N93)</f>
        <v>0</v>
      </c>
      <c r="O91" s="28" t="e">
        <f t="shared" si="37"/>
        <v>#DIV/0!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idden="1">
      <c r="A92" s="74" t="str">
        <f>'фонд начисленной заработной пла'!A92</f>
        <v>(наименование предприятия, организации)</v>
      </c>
      <c r="B92" s="75"/>
      <c r="C92" s="76"/>
      <c r="D92" s="28" t="e">
        <f t="shared" si="39"/>
        <v>#DIV/0!</v>
      </c>
      <c r="E92" s="75"/>
      <c r="F92" s="76"/>
      <c r="G92" s="28" t="e">
        <f t="shared" si="33"/>
        <v>#DIV/0!</v>
      </c>
      <c r="H92" s="76"/>
      <c r="I92" s="28" t="e">
        <f t="shared" si="34"/>
        <v>#DIV/0!</v>
      </c>
      <c r="J92" s="76"/>
      <c r="K92" s="28" t="e">
        <f t="shared" si="35"/>
        <v>#DIV/0!</v>
      </c>
      <c r="L92" s="76"/>
      <c r="M92" s="28" t="e">
        <f t="shared" si="36"/>
        <v>#DIV/0!</v>
      </c>
      <c r="N92" s="76"/>
      <c r="O92" s="28" t="e">
        <f t="shared" si="37"/>
        <v>#DIV/0!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idden="1">
      <c r="A93" s="74" t="str">
        <f>'фонд начисленной заработной пла'!A93</f>
        <v>(наименование предприятия, организации)</v>
      </c>
      <c r="B93" s="75"/>
      <c r="C93" s="76"/>
      <c r="D93" s="28" t="e">
        <f t="shared" si="39"/>
        <v>#DIV/0!</v>
      </c>
      <c r="E93" s="75"/>
      <c r="F93" s="76"/>
      <c r="G93" s="28" t="e">
        <f t="shared" si="33"/>
        <v>#DIV/0!</v>
      </c>
      <c r="H93" s="76"/>
      <c r="I93" s="28" t="e">
        <f t="shared" si="34"/>
        <v>#DIV/0!</v>
      </c>
      <c r="J93" s="76"/>
      <c r="K93" s="28" t="e">
        <f t="shared" si="35"/>
        <v>#DIV/0!</v>
      </c>
      <c r="L93" s="76"/>
      <c r="M93" s="28" t="e">
        <f t="shared" si="36"/>
        <v>#DIV/0!</v>
      </c>
      <c r="N93" s="76"/>
      <c r="O93" s="28" t="e">
        <f t="shared" si="37"/>
        <v>#DIV/0!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27.75" customHeight="1">
      <c r="A94" s="36" t="s">
        <v>42</v>
      </c>
      <c r="B94" s="37">
        <f>SUM(B95:B96)</f>
        <v>42.7</v>
      </c>
      <c r="C94" s="37">
        <f>SUM(C95:C96)</f>
        <v>44.4</v>
      </c>
      <c r="D94" s="38">
        <f t="shared" si="39"/>
        <v>104</v>
      </c>
      <c r="E94" s="37">
        <f>SUM(E95:E96)</f>
        <v>49.8</v>
      </c>
      <c r="F94" s="37">
        <f>SUM(F95:F96)</f>
        <v>43.4</v>
      </c>
      <c r="G94" s="38">
        <f t="shared" si="33"/>
        <v>87.1</v>
      </c>
      <c r="H94" s="37">
        <f>SUM(H95:H96)</f>
        <v>42</v>
      </c>
      <c r="I94" s="38">
        <f t="shared" si="34"/>
        <v>94.6</v>
      </c>
      <c r="J94" s="37">
        <f>SUM(J95:J96)</f>
        <v>42</v>
      </c>
      <c r="K94" s="38">
        <f t="shared" si="35"/>
        <v>100</v>
      </c>
      <c r="L94" s="37">
        <f>SUM(L95:L96)</f>
        <v>42</v>
      </c>
      <c r="M94" s="38">
        <f t="shared" si="36"/>
        <v>100</v>
      </c>
      <c r="N94" s="37">
        <f>SUM(N95:N96)</f>
        <v>42</v>
      </c>
      <c r="O94" s="38">
        <f t="shared" si="37"/>
        <v>100</v>
      </c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5.75" customHeight="1">
      <c r="A95" s="74" t="s">
        <v>93</v>
      </c>
      <c r="B95" s="76">
        <v>28.1</v>
      </c>
      <c r="C95" s="76">
        <v>28</v>
      </c>
      <c r="D95" s="28">
        <f t="shared" si="39"/>
        <v>99.6</v>
      </c>
      <c r="E95" s="76">
        <v>28.1</v>
      </c>
      <c r="F95" s="76">
        <v>27</v>
      </c>
      <c r="G95" s="28">
        <f t="shared" si="33"/>
        <v>96.1</v>
      </c>
      <c r="H95" s="76">
        <v>28</v>
      </c>
      <c r="I95" s="28">
        <f t="shared" si="34"/>
        <v>100</v>
      </c>
      <c r="J95" s="76">
        <v>28</v>
      </c>
      <c r="K95" s="28">
        <f t="shared" si="35"/>
        <v>100</v>
      </c>
      <c r="L95" s="76">
        <v>28</v>
      </c>
      <c r="M95" s="28">
        <f t="shared" si="36"/>
        <v>100</v>
      </c>
      <c r="N95" s="76">
        <v>28</v>
      </c>
      <c r="O95" s="28">
        <f t="shared" si="37"/>
        <v>100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>
      <c r="A96" s="74" t="str">
        <f>'фонд начисленной заработной пла'!A96</f>
        <v>прочие</v>
      </c>
      <c r="B96" s="76">
        <v>14.6</v>
      </c>
      <c r="C96" s="76">
        <v>16.399999999999999</v>
      </c>
      <c r="D96" s="28">
        <f t="shared" si="39"/>
        <v>112.3</v>
      </c>
      <c r="E96" s="76">
        <v>21.7</v>
      </c>
      <c r="F96" s="76">
        <v>16.399999999999999</v>
      </c>
      <c r="G96" s="28">
        <f t="shared" ref="G96:G136" si="40">ROUND(F96/E96*100,1)</f>
        <v>75.599999999999994</v>
      </c>
      <c r="H96" s="76">
        <v>14</v>
      </c>
      <c r="I96" s="28">
        <f t="shared" ref="I96:I119" si="41">ROUND(H96/C96*100,1)</f>
        <v>85.4</v>
      </c>
      <c r="J96" s="76">
        <v>14</v>
      </c>
      <c r="K96" s="28">
        <f t="shared" ref="K96:K159" si="42">ROUND(J96/H96*100,1)</f>
        <v>100</v>
      </c>
      <c r="L96" s="76">
        <v>14</v>
      </c>
      <c r="M96" s="28">
        <f t="shared" ref="M96:M152" si="43">ROUND(L96/J96*100,1)</f>
        <v>100</v>
      </c>
      <c r="N96" s="76">
        <v>14</v>
      </c>
      <c r="O96" s="28">
        <f t="shared" ref="O96:O159" si="44">ROUND(N96/L96*100,1)</f>
        <v>100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36.75">
      <c r="A97" s="36" t="s">
        <v>43</v>
      </c>
      <c r="B97" s="37">
        <f>SUM(B98:B99)</f>
        <v>14</v>
      </c>
      <c r="C97" s="37">
        <f>SUM(C98:C99)</f>
        <v>45</v>
      </c>
      <c r="D97" s="38">
        <f t="shared" si="39"/>
        <v>321.39999999999998</v>
      </c>
      <c r="E97" s="37">
        <f>SUM(E98:E99)</f>
        <v>38</v>
      </c>
      <c r="F97" s="37">
        <f>SUM(F98:F99)</f>
        <v>45</v>
      </c>
      <c r="G97" s="38">
        <f t="shared" si="40"/>
        <v>118.4</v>
      </c>
      <c r="H97" s="37">
        <f>SUM(H98:H99)</f>
        <v>45</v>
      </c>
      <c r="I97" s="38">
        <f t="shared" si="41"/>
        <v>100</v>
      </c>
      <c r="J97" s="37">
        <f>SUM(J98:J99)</f>
        <v>45</v>
      </c>
      <c r="K97" s="38">
        <f t="shared" si="42"/>
        <v>100</v>
      </c>
      <c r="L97" s="37">
        <f>SUM(L98:L99)</f>
        <v>45</v>
      </c>
      <c r="M97" s="38">
        <f t="shared" si="43"/>
        <v>100</v>
      </c>
      <c r="N97" s="37">
        <f>SUM(N98:N99)</f>
        <v>45</v>
      </c>
      <c r="O97" s="38">
        <f t="shared" si="44"/>
        <v>100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>
      <c r="A98" s="74" t="s">
        <v>94</v>
      </c>
      <c r="B98" s="76"/>
      <c r="C98" s="76">
        <v>31</v>
      </c>
      <c r="D98" s="28" t="e">
        <f t="shared" si="39"/>
        <v>#DIV/0!</v>
      </c>
      <c r="E98" s="76">
        <v>24</v>
      </c>
      <c r="F98" s="76">
        <v>31</v>
      </c>
      <c r="G98" s="28">
        <f t="shared" si="40"/>
        <v>129.19999999999999</v>
      </c>
      <c r="H98" s="76">
        <v>31</v>
      </c>
      <c r="I98" s="28">
        <f t="shared" si="41"/>
        <v>100</v>
      </c>
      <c r="J98" s="76">
        <v>31</v>
      </c>
      <c r="K98" s="28">
        <f t="shared" si="42"/>
        <v>100</v>
      </c>
      <c r="L98" s="76">
        <v>31</v>
      </c>
      <c r="M98" s="28">
        <f t="shared" si="43"/>
        <v>100</v>
      </c>
      <c r="N98" s="76">
        <v>31</v>
      </c>
      <c r="O98" s="28">
        <f t="shared" si="44"/>
        <v>100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>
      <c r="A99" s="74" t="str">
        <f>'фонд начисленной заработной пла'!A99</f>
        <v>МУП "Водоканал-Сервис"</v>
      </c>
      <c r="B99" s="76">
        <v>14</v>
      </c>
      <c r="C99" s="76">
        <v>14</v>
      </c>
      <c r="D99" s="28">
        <f t="shared" si="39"/>
        <v>100</v>
      </c>
      <c r="E99" s="76">
        <v>14</v>
      </c>
      <c r="F99" s="76">
        <v>14</v>
      </c>
      <c r="G99" s="28">
        <f t="shared" si="40"/>
        <v>100</v>
      </c>
      <c r="H99" s="76">
        <v>14</v>
      </c>
      <c r="I99" s="28">
        <f t="shared" si="41"/>
        <v>100</v>
      </c>
      <c r="J99" s="76">
        <v>14</v>
      </c>
      <c r="K99" s="28">
        <f t="shared" si="42"/>
        <v>100</v>
      </c>
      <c r="L99" s="76">
        <v>14</v>
      </c>
      <c r="M99" s="28">
        <f t="shared" si="43"/>
        <v>100</v>
      </c>
      <c r="N99" s="76">
        <v>14</v>
      </c>
      <c r="O99" s="28">
        <f t="shared" si="44"/>
        <v>100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idden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si="39"/>
        <v>#DIV/0!</v>
      </c>
      <c r="E100" s="37">
        <f>SUM(E101:E103)</f>
        <v>0</v>
      </c>
      <c r="F100" s="37"/>
      <c r="G100" s="38" t="e">
        <f t="shared" si="40"/>
        <v>#DIV/0!</v>
      </c>
      <c r="H100" s="37">
        <f>SUM(H101:H103)</f>
        <v>0</v>
      </c>
      <c r="I100" s="38" t="e">
        <f t="shared" si="41"/>
        <v>#DIV/0!</v>
      </c>
      <c r="J100" s="37">
        <f>SUM(J101:J103)</f>
        <v>0</v>
      </c>
      <c r="K100" s="38" t="e">
        <f t="shared" si="42"/>
        <v>#DIV/0!</v>
      </c>
      <c r="L100" s="37">
        <f>SUM(L101:L103)</f>
        <v>0</v>
      </c>
      <c r="M100" s="38" t="e">
        <f t="shared" si="43"/>
        <v>#DIV/0!</v>
      </c>
      <c r="N100" s="37">
        <f>SUM(N101:N103)</f>
        <v>0</v>
      </c>
      <c r="O100" s="38" t="e">
        <f t="shared" si="44"/>
        <v>#DIV/0!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idden="1">
      <c r="A101" s="74" t="str">
        <f>'фонд начисленной заработной пла'!A101</f>
        <v>(наименование предприятия, организации)</v>
      </c>
      <c r="B101" s="75"/>
      <c r="C101" s="76"/>
      <c r="D101" s="28" t="e">
        <f t="shared" si="39"/>
        <v>#DIV/0!</v>
      </c>
      <c r="E101" s="75"/>
      <c r="F101" s="76"/>
      <c r="G101" s="28" t="e">
        <f t="shared" si="40"/>
        <v>#DIV/0!</v>
      </c>
      <c r="H101" s="76"/>
      <c r="I101" s="28" t="e">
        <f t="shared" si="41"/>
        <v>#DIV/0!</v>
      </c>
      <c r="J101" s="76"/>
      <c r="K101" s="28" t="e">
        <f t="shared" si="42"/>
        <v>#DIV/0!</v>
      </c>
      <c r="L101" s="76"/>
      <c r="M101" s="28" t="e">
        <f t="shared" si="43"/>
        <v>#DIV/0!</v>
      </c>
      <c r="N101" s="76"/>
      <c r="O101" s="28" t="e">
        <f t="shared" si="44"/>
        <v>#DIV/0!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idden="1">
      <c r="A102" s="74" t="str">
        <f>'фонд начисленной заработной пла'!A102</f>
        <v>(наименование предприятия, организации)</v>
      </c>
      <c r="B102" s="75"/>
      <c r="C102" s="76"/>
      <c r="D102" s="28" t="e">
        <f t="shared" si="39"/>
        <v>#DIV/0!</v>
      </c>
      <c r="E102" s="75"/>
      <c r="F102" s="76"/>
      <c r="G102" s="28" t="e">
        <f t="shared" si="40"/>
        <v>#DIV/0!</v>
      </c>
      <c r="H102" s="76"/>
      <c r="I102" s="28" t="e">
        <f t="shared" si="41"/>
        <v>#DIV/0!</v>
      </c>
      <c r="J102" s="76"/>
      <c r="K102" s="28" t="e">
        <f t="shared" si="42"/>
        <v>#DIV/0!</v>
      </c>
      <c r="L102" s="76"/>
      <c r="M102" s="28" t="e">
        <f t="shared" si="43"/>
        <v>#DIV/0!</v>
      </c>
      <c r="N102" s="76"/>
      <c r="O102" s="28" t="e">
        <f t="shared" si="44"/>
        <v>#DIV/0!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idden="1">
      <c r="A103" s="74" t="str">
        <f>'фонд начисленной заработной пла'!A103</f>
        <v>(наименование предприятия, организации)</v>
      </c>
      <c r="B103" s="75"/>
      <c r="C103" s="76"/>
      <c r="D103" s="28" t="e">
        <f t="shared" si="39"/>
        <v>#DIV/0!</v>
      </c>
      <c r="E103" s="75"/>
      <c r="F103" s="76"/>
      <c r="G103" s="28" t="e">
        <f t="shared" si="40"/>
        <v>#DIV/0!</v>
      </c>
      <c r="H103" s="76"/>
      <c r="I103" s="28" t="e">
        <f t="shared" si="41"/>
        <v>#DIV/0!</v>
      </c>
      <c r="J103" s="76"/>
      <c r="K103" s="28" t="e">
        <f t="shared" si="42"/>
        <v>#DIV/0!</v>
      </c>
      <c r="L103" s="76"/>
      <c r="M103" s="28" t="e">
        <f t="shared" si="43"/>
        <v>#DIV/0!</v>
      </c>
      <c r="N103" s="76"/>
      <c r="O103" s="28" t="e">
        <f t="shared" si="44"/>
        <v>#DIV/0!</v>
      </c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24.75">
      <c r="A104" s="36" t="s">
        <v>44</v>
      </c>
      <c r="B104" s="37">
        <f>SUM(B105:B107)</f>
        <v>74</v>
      </c>
      <c r="C104" s="37">
        <f>SUM(C105:C107)</f>
        <v>70</v>
      </c>
      <c r="D104" s="38">
        <f t="shared" si="39"/>
        <v>94.6</v>
      </c>
      <c r="E104" s="37">
        <f>SUM(E105:E107)</f>
        <v>70</v>
      </c>
      <c r="F104" s="37">
        <f>SUM(F105:F107)</f>
        <v>65</v>
      </c>
      <c r="G104" s="38">
        <f t="shared" si="40"/>
        <v>92.9</v>
      </c>
      <c r="H104" s="37">
        <f>SUM(H105:H107)</f>
        <v>62</v>
      </c>
      <c r="I104" s="38">
        <f t="shared" si="41"/>
        <v>88.6</v>
      </c>
      <c r="J104" s="37">
        <f>SUM(J105:J107)</f>
        <v>62</v>
      </c>
      <c r="K104" s="38">
        <f t="shared" si="42"/>
        <v>100</v>
      </c>
      <c r="L104" s="37">
        <f>SUM(L105:L107)</f>
        <v>62</v>
      </c>
      <c r="M104" s="38">
        <f t="shared" si="43"/>
        <v>100</v>
      </c>
      <c r="N104" s="37">
        <f>SUM(N105:N107)</f>
        <v>62</v>
      </c>
      <c r="O104" s="38">
        <f t="shared" si="44"/>
        <v>100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24.75">
      <c r="A105" s="74" t="s">
        <v>77</v>
      </c>
      <c r="B105" s="76">
        <v>11</v>
      </c>
      <c r="C105" s="76">
        <v>11</v>
      </c>
      <c r="D105" s="28">
        <f t="shared" si="39"/>
        <v>100</v>
      </c>
      <c r="E105" s="76">
        <v>11</v>
      </c>
      <c r="F105" s="76">
        <v>11</v>
      </c>
      <c r="G105" s="28">
        <f t="shared" si="40"/>
        <v>100</v>
      </c>
      <c r="H105" s="76">
        <v>11</v>
      </c>
      <c r="I105" s="28">
        <f t="shared" si="41"/>
        <v>100</v>
      </c>
      <c r="J105" s="76">
        <v>11</v>
      </c>
      <c r="K105" s="28">
        <f t="shared" si="42"/>
        <v>100</v>
      </c>
      <c r="L105" s="76">
        <v>11</v>
      </c>
      <c r="M105" s="28">
        <f t="shared" si="43"/>
        <v>100</v>
      </c>
      <c r="N105" s="76">
        <v>11</v>
      </c>
      <c r="O105" s="28">
        <f t="shared" si="44"/>
        <v>100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4.25" customHeight="1">
      <c r="A106" s="74" t="s">
        <v>78</v>
      </c>
      <c r="B106" s="76">
        <v>10</v>
      </c>
      <c r="C106" s="76">
        <v>10</v>
      </c>
      <c r="D106" s="28">
        <f t="shared" si="39"/>
        <v>100</v>
      </c>
      <c r="E106" s="76">
        <v>10</v>
      </c>
      <c r="F106" s="76">
        <v>10</v>
      </c>
      <c r="G106" s="28">
        <f t="shared" si="40"/>
        <v>100</v>
      </c>
      <c r="H106" s="76">
        <v>10</v>
      </c>
      <c r="I106" s="28">
        <f t="shared" si="41"/>
        <v>100</v>
      </c>
      <c r="J106" s="76">
        <v>10</v>
      </c>
      <c r="K106" s="28">
        <f t="shared" si="42"/>
        <v>100</v>
      </c>
      <c r="L106" s="76">
        <v>10</v>
      </c>
      <c r="M106" s="28">
        <f t="shared" si="43"/>
        <v>100</v>
      </c>
      <c r="N106" s="76">
        <v>10</v>
      </c>
      <c r="O106" s="28">
        <f t="shared" si="44"/>
        <v>100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>
      <c r="A107" s="74" t="s">
        <v>9</v>
      </c>
      <c r="B107" s="76">
        <v>53</v>
      </c>
      <c r="C107" s="76">
        <v>49</v>
      </c>
      <c r="D107" s="28">
        <f t="shared" si="39"/>
        <v>92.5</v>
      </c>
      <c r="E107" s="76">
        <v>49</v>
      </c>
      <c r="F107" s="76">
        <v>44</v>
      </c>
      <c r="G107" s="28">
        <f t="shared" si="40"/>
        <v>89.8</v>
      </c>
      <c r="H107" s="76">
        <v>41</v>
      </c>
      <c r="I107" s="28">
        <f t="shared" si="41"/>
        <v>83.7</v>
      </c>
      <c r="J107" s="76">
        <v>41</v>
      </c>
      <c r="K107" s="28">
        <f t="shared" si="42"/>
        <v>100</v>
      </c>
      <c r="L107" s="76">
        <v>41</v>
      </c>
      <c r="M107" s="28">
        <f t="shared" si="43"/>
        <v>100</v>
      </c>
      <c r="N107" s="76">
        <v>41</v>
      </c>
      <c r="O107" s="28">
        <f t="shared" si="44"/>
        <v>100</v>
      </c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>
      <c r="A108" s="36" t="s">
        <v>45</v>
      </c>
      <c r="B108" s="37">
        <f>SUM(B109:B111)</f>
        <v>112</v>
      </c>
      <c r="C108" s="37">
        <f>SUM(C109:C111)</f>
        <v>108.1</v>
      </c>
      <c r="D108" s="38">
        <f t="shared" si="39"/>
        <v>96.5</v>
      </c>
      <c r="E108" s="37">
        <f>SUM(E109:E111)</f>
        <v>110.6</v>
      </c>
      <c r="F108" s="37">
        <f>SUM(F109:F111)</f>
        <v>108.3</v>
      </c>
      <c r="G108" s="38">
        <f t="shared" si="40"/>
        <v>97.9</v>
      </c>
      <c r="H108" s="37">
        <f>SUM(H109:H111)</f>
        <v>108.3</v>
      </c>
      <c r="I108" s="38">
        <f t="shared" si="41"/>
        <v>100.2</v>
      </c>
      <c r="J108" s="37">
        <f>SUM(J109:J111)</f>
        <v>108.3</v>
      </c>
      <c r="K108" s="38">
        <f t="shared" si="42"/>
        <v>100</v>
      </c>
      <c r="L108" s="37">
        <f>SUM(L109:L111)</f>
        <v>108.3</v>
      </c>
      <c r="M108" s="38">
        <f t="shared" si="43"/>
        <v>100</v>
      </c>
      <c r="N108" s="37">
        <f>SUM(N109:N111)</f>
        <v>108.3</v>
      </c>
      <c r="O108" s="38">
        <f t="shared" si="44"/>
        <v>100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24.75">
      <c r="A109" s="74" t="s">
        <v>79</v>
      </c>
      <c r="B109" s="76">
        <v>112</v>
      </c>
      <c r="C109" s="76">
        <v>108.1</v>
      </c>
      <c r="D109" s="28">
        <f t="shared" si="39"/>
        <v>96.5</v>
      </c>
      <c r="E109" s="76">
        <v>110.6</v>
      </c>
      <c r="F109" s="76">
        <v>108.3</v>
      </c>
      <c r="G109" s="28">
        <f t="shared" si="40"/>
        <v>97.9</v>
      </c>
      <c r="H109" s="76">
        <v>108.3</v>
      </c>
      <c r="I109" s="28">
        <f t="shared" si="41"/>
        <v>100.2</v>
      </c>
      <c r="J109" s="76">
        <v>108.3</v>
      </c>
      <c r="K109" s="28">
        <f t="shared" si="42"/>
        <v>100</v>
      </c>
      <c r="L109" s="76">
        <v>108.3</v>
      </c>
      <c r="M109" s="28">
        <f t="shared" si="43"/>
        <v>100</v>
      </c>
      <c r="N109" s="76">
        <v>108.3</v>
      </c>
      <c r="O109" s="28">
        <f t="shared" si="44"/>
        <v>100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idden="1">
      <c r="A110" s="74"/>
      <c r="B110" s="76"/>
      <c r="C110" s="76"/>
      <c r="D110" s="28" t="e">
        <f t="shared" si="39"/>
        <v>#DIV/0!</v>
      </c>
      <c r="E110" s="76"/>
      <c r="F110" s="76"/>
      <c r="G110" s="28" t="e">
        <f t="shared" si="40"/>
        <v>#DIV/0!</v>
      </c>
      <c r="H110" s="76"/>
      <c r="I110" s="28" t="e">
        <f t="shared" si="41"/>
        <v>#DIV/0!</v>
      </c>
      <c r="J110" s="76"/>
      <c r="K110" s="28" t="e">
        <f t="shared" si="42"/>
        <v>#DIV/0!</v>
      </c>
      <c r="L110" s="76"/>
      <c r="M110" s="28" t="e">
        <f t="shared" si="43"/>
        <v>#DIV/0!</v>
      </c>
      <c r="N110" s="76"/>
      <c r="O110" s="28" t="e">
        <f t="shared" si="44"/>
        <v>#DIV/0!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idden="1">
      <c r="A111" s="74">
        <f>'фонд начисленной заработной пла'!A111</f>
        <v>0</v>
      </c>
      <c r="B111" s="76"/>
      <c r="C111" s="76"/>
      <c r="D111" s="28" t="e">
        <f t="shared" si="39"/>
        <v>#DIV/0!</v>
      </c>
      <c r="E111" s="76"/>
      <c r="F111" s="76"/>
      <c r="G111" s="28" t="e">
        <f t="shared" si="40"/>
        <v>#DIV/0!</v>
      </c>
      <c r="H111" s="76"/>
      <c r="I111" s="28" t="e">
        <f t="shared" si="41"/>
        <v>#DIV/0!</v>
      </c>
      <c r="J111" s="76"/>
      <c r="K111" s="28" t="e">
        <f t="shared" si="42"/>
        <v>#DIV/0!</v>
      </c>
      <c r="L111" s="76"/>
      <c r="M111" s="28" t="e">
        <f t="shared" si="43"/>
        <v>#DIV/0!</v>
      </c>
      <c r="N111" s="76"/>
      <c r="O111" s="28" t="e">
        <f t="shared" si="44"/>
        <v>#DIV/0!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27" hidden="1" customHeight="1">
      <c r="A112" s="36" t="s">
        <v>46</v>
      </c>
      <c r="B112" s="37">
        <f>SUM(B113:B115)</f>
        <v>0</v>
      </c>
      <c r="C112" s="37">
        <f>SUM(C113:C115)</f>
        <v>0</v>
      </c>
      <c r="D112" s="28" t="e">
        <f t="shared" si="39"/>
        <v>#DIV/0!</v>
      </c>
      <c r="E112" s="37">
        <f>SUM(E113:E115)</f>
        <v>0</v>
      </c>
      <c r="F112" s="37">
        <f>SUM(F113:F115)</f>
        <v>0</v>
      </c>
      <c r="G112" s="28" t="e">
        <f t="shared" si="40"/>
        <v>#DIV/0!</v>
      </c>
      <c r="H112" s="37">
        <f>SUM(H113:H115)</f>
        <v>0</v>
      </c>
      <c r="I112" s="28" t="e">
        <f t="shared" si="41"/>
        <v>#DIV/0!</v>
      </c>
      <c r="J112" s="37">
        <f>SUM(J113:J115)</f>
        <v>0</v>
      </c>
      <c r="K112" s="28" t="e">
        <f t="shared" si="42"/>
        <v>#DIV/0!</v>
      </c>
      <c r="L112" s="37">
        <f>SUM(L113:L115)</f>
        <v>0</v>
      </c>
      <c r="M112" s="28" t="e">
        <f t="shared" si="43"/>
        <v>#DIV/0!</v>
      </c>
      <c r="N112" s="37">
        <f>SUM(N113:N115)</f>
        <v>0</v>
      </c>
      <c r="O112" s="38" t="e">
        <f t="shared" si="44"/>
        <v>#DIV/0!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idden="1">
      <c r="A113" s="74" t="str">
        <f>'фонд начисленной заработной пла'!A113</f>
        <v>(наименование предприятия, организации)</v>
      </c>
      <c r="B113" s="76"/>
      <c r="C113" s="76"/>
      <c r="D113" s="28" t="e">
        <f t="shared" si="39"/>
        <v>#DIV/0!</v>
      </c>
      <c r="E113" s="76"/>
      <c r="F113" s="76"/>
      <c r="G113" s="28" t="e">
        <f t="shared" si="40"/>
        <v>#DIV/0!</v>
      </c>
      <c r="H113" s="76"/>
      <c r="I113" s="28" t="e">
        <f t="shared" si="41"/>
        <v>#DIV/0!</v>
      </c>
      <c r="J113" s="76"/>
      <c r="K113" s="28" t="e">
        <f t="shared" si="42"/>
        <v>#DIV/0!</v>
      </c>
      <c r="L113" s="76"/>
      <c r="M113" s="28" t="e">
        <f t="shared" si="43"/>
        <v>#DIV/0!</v>
      </c>
      <c r="N113" s="76"/>
      <c r="O113" s="28" t="e">
        <f t="shared" si="44"/>
        <v>#DIV/0!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idden="1">
      <c r="A114" s="74" t="str">
        <f>'фонд начисленной заработной пла'!A114</f>
        <v>(наименование предприятия, организации)</v>
      </c>
      <c r="B114" s="76"/>
      <c r="C114" s="76"/>
      <c r="D114" s="28" t="e">
        <f t="shared" si="39"/>
        <v>#DIV/0!</v>
      </c>
      <c r="E114" s="76"/>
      <c r="F114" s="76"/>
      <c r="G114" s="28" t="e">
        <f t="shared" si="40"/>
        <v>#DIV/0!</v>
      </c>
      <c r="H114" s="76"/>
      <c r="I114" s="28" t="e">
        <f t="shared" si="41"/>
        <v>#DIV/0!</v>
      </c>
      <c r="J114" s="76"/>
      <c r="K114" s="28" t="e">
        <f t="shared" si="42"/>
        <v>#DIV/0!</v>
      </c>
      <c r="L114" s="76"/>
      <c r="M114" s="28" t="e">
        <f t="shared" si="43"/>
        <v>#DIV/0!</v>
      </c>
      <c r="N114" s="76"/>
      <c r="O114" s="28" t="e">
        <f t="shared" si="44"/>
        <v>#DIV/0!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idden="1">
      <c r="A115" s="74" t="str">
        <f>'фонд начисленной заработной пла'!A115</f>
        <v>(наименование предприятия, организации)</v>
      </c>
      <c r="B115" s="76"/>
      <c r="C115" s="76"/>
      <c r="D115" s="28" t="e">
        <f t="shared" si="39"/>
        <v>#DIV/0!</v>
      </c>
      <c r="E115" s="76"/>
      <c r="F115" s="76"/>
      <c r="G115" s="28" t="e">
        <f t="shared" si="40"/>
        <v>#DIV/0!</v>
      </c>
      <c r="H115" s="76"/>
      <c r="I115" s="28" t="e">
        <f t="shared" si="41"/>
        <v>#DIV/0!</v>
      </c>
      <c r="J115" s="76"/>
      <c r="K115" s="28" t="e">
        <f t="shared" si="42"/>
        <v>#DIV/0!</v>
      </c>
      <c r="L115" s="76"/>
      <c r="M115" s="28" t="e">
        <f t="shared" si="43"/>
        <v>#DIV/0!</v>
      </c>
      <c r="N115" s="76"/>
      <c r="O115" s="28" t="e">
        <f t="shared" si="44"/>
        <v>#DIV/0!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>
      <c r="A116" s="36" t="s">
        <v>9</v>
      </c>
      <c r="B116" s="37">
        <v>546.6</v>
      </c>
      <c r="C116" s="37">
        <v>472.4</v>
      </c>
      <c r="D116" s="28">
        <f t="shared" si="39"/>
        <v>86.4</v>
      </c>
      <c r="E116" s="37">
        <v>469.5</v>
      </c>
      <c r="F116" s="37">
        <v>488.8</v>
      </c>
      <c r="G116" s="28">
        <f t="shared" si="40"/>
        <v>104.1</v>
      </c>
      <c r="H116" s="37">
        <v>488.8</v>
      </c>
      <c r="I116" s="28">
        <f t="shared" si="41"/>
        <v>103.5</v>
      </c>
      <c r="J116" s="37">
        <v>488.8</v>
      </c>
      <c r="K116" s="28">
        <f t="shared" si="42"/>
        <v>100</v>
      </c>
      <c r="L116" s="37">
        <v>488.8</v>
      </c>
      <c r="M116" s="28">
        <f t="shared" si="43"/>
        <v>100</v>
      </c>
      <c r="N116" s="37">
        <v>488.8</v>
      </c>
      <c r="O116" s="38">
        <f t="shared" si="44"/>
        <v>100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idden="1">
      <c r="A117" s="74">
        <f>'фонд начисленной заработной пла'!A117</f>
        <v>0</v>
      </c>
      <c r="B117" s="76">
        <v>468.5</v>
      </c>
      <c r="C117" s="76">
        <v>525.4</v>
      </c>
      <c r="D117" s="76">
        <f t="shared" si="39"/>
        <v>112.1</v>
      </c>
      <c r="E117" s="76">
        <v>470</v>
      </c>
      <c r="F117" s="76">
        <v>772</v>
      </c>
      <c r="G117" s="28">
        <f t="shared" si="40"/>
        <v>164.3</v>
      </c>
      <c r="H117" s="76">
        <v>577.79999999999995</v>
      </c>
      <c r="I117" s="28">
        <f t="shared" si="41"/>
        <v>110</v>
      </c>
      <c r="J117" s="76">
        <v>577.79999999999995</v>
      </c>
      <c r="K117" s="28">
        <f t="shared" si="42"/>
        <v>100</v>
      </c>
      <c r="L117" s="76">
        <v>577.79999999999995</v>
      </c>
      <c r="M117" s="28">
        <f t="shared" si="43"/>
        <v>100</v>
      </c>
      <c r="N117" s="76">
        <v>577.79999999999995</v>
      </c>
      <c r="O117" s="28">
        <f t="shared" si="44"/>
        <v>100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idden="1">
      <c r="A118" s="74">
        <f>'фонд начисленной заработной пла'!A118</f>
        <v>0</v>
      </c>
      <c r="B118" s="76"/>
      <c r="C118" s="76"/>
      <c r="D118" s="76" t="e">
        <f t="shared" si="39"/>
        <v>#DIV/0!</v>
      </c>
      <c r="E118" s="76"/>
      <c r="F118" s="76"/>
      <c r="G118" s="28" t="e">
        <f t="shared" si="40"/>
        <v>#DIV/0!</v>
      </c>
      <c r="H118" s="76"/>
      <c r="I118" s="28" t="e">
        <f t="shared" si="41"/>
        <v>#DIV/0!</v>
      </c>
      <c r="J118" s="76"/>
      <c r="K118" s="28" t="e">
        <f t="shared" si="42"/>
        <v>#DIV/0!</v>
      </c>
      <c r="L118" s="76"/>
      <c r="M118" s="28" t="e">
        <f t="shared" si="43"/>
        <v>#DIV/0!</v>
      </c>
      <c r="N118" s="76"/>
      <c r="O118" s="28" t="e">
        <f t="shared" si="44"/>
        <v>#DIV/0!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idden="1">
      <c r="A119" s="74">
        <f>'фонд начисленной заработной пла'!A119</f>
        <v>0</v>
      </c>
      <c r="B119" s="76"/>
      <c r="C119" s="76"/>
      <c r="D119" s="76" t="e">
        <f t="shared" si="39"/>
        <v>#DIV/0!</v>
      </c>
      <c r="E119" s="76"/>
      <c r="F119" s="76"/>
      <c r="G119" s="28" t="e">
        <f t="shared" si="40"/>
        <v>#DIV/0!</v>
      </c>
      <c r="H119" s="76"/>
      <c r="I119" s="28" t="e">
        <f t="shared" si="41"/>
        <v>#DIV/0!</v>
      </c>
      <c r="J119" s="76"/>
      <c r="K119" s="28" t="e">
        <f t="shared" si="42"/>
        <v>#DIV/0!</v>
      </c>
      <c r="L119" s="76"/>
      <c r="M119" s="28" t="e">
        <f t="shared" si="43"/>
        <v>#DIV/0!</v>
      </c>
      <c r="N119" s="76"/>
      <c r="O119" s="28" t="e">
        <f t="shared" si="44"/>
        <v>#DIV/0!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>
      <c r="A120" s="26" t="s">
        <v>8</v>
      </c>
      <c r="B120" s="29"/>
      <c r="C120" s="30"/>
      <c r="D120" s="28"/>
      <c r="E120" s="29"/>
      <c r="F120" s="30"/>
      <c r="G120" s="28"/>
      <c r="H120" s="30"/>
      <c r="I120" s="28"/>
      <c r="J120" s="30"/>
      <c r="K120" s="28"/>
      <c r="L120" s="30"/>
      <c r="M120" s="28"/>
      <c r="N120" s="30"/>
      <c r="O120" s="28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36.75">
      <c r="A121" s="36" t="s">
        <v>47</v>
      </c>
      <c r="B121" s="37">
        <f>SUM(B122:B124)</f>
        <v>126.4</v>
      </c>
      <c r="C121" s="37">
        <f>SUM(C122:C124)</f>
        <v>124.3</v>
      </c>
      <c r="D121" s="38">
        <f t="shared" si="39"/>
        <v>98.3</v>
      </c>
      <c r="E121" s="37">
        <f>SUM(E122:E124)</f>
        <v>122.5</v>
      </c>
      <c r="F121" s="37">
        <f>SUM(F122:F124)</f>
        <v>125.8</v>
      </c>
      <c r="G121" s="38">
        <f t="shared" ref="G121" si="45">ROUND(F121/E121*100,1)</f>
        <v>102.7</v>
      </c>
      <c r="H121" s="37">
        <f>SUM(H122:H124)</f>
        <v>125.8</v>
      </c>
      <c r="I121" s="38">
        <f t="shared" ref="I121:I124" si="46">ROUND(H121/C121*100,1)</f>
        <v>101.2</v>
      </c>
      <c r="J121" s="37">
        <f>SUM(J122:J124)</f>
        <v>125.8</v>
      </c>
      <c r="K121" s="38">
        <f t="shared" ref="K121" si="47">ROUND(J121/H121*100,1)</f>
        <v>100</v>
      </c>
      <c r="L121" s="37">
        <f>SUM(L122:L124)</f>
        <v>125.8</v>
      </c>
      <c r="M121" s="38">
        <f t="shared" ref="M121" si="48">ROUND(L121/J121*100,1)</f>
        <v>100</v>
      </c>
      <c r="N121" s="37">
        <f>SUM(N122:N124)</f>
        <v>125.8</v>
      </c>
      <c r="O121" s="38">
        <f t="shared" ref="O121" si="49">ROUND(N121/L121*100,1)</f>
        <v>100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>
      <c r="A122" s="74" t="str">
        <f>'фонд начисленной заработной пла'!A122</f>
        <v>Администрация Черемисиновского района</v>
      </c>
      <c r="B122" s="76">
        <v>40</v>
      </c>
      <c r="C122" s="76">
        <v>40</v>
      </c>
      <c r="D122" s="76">
        <f t="shared" si="39"/>
        <v>100</v>
      </c>
      <c r="E122" s="76">
        <v>40</v>
      </c>
      <c r="F122" s="76">
        <v>40</v>
      </c>
      <c r="G122" s="28">
        <f t="shared" si="40"/>
        <v>100</v>
      </c>
      <c r="H122" s="76">
        <v>40</v>
      </c>
      <c r="I122" s="28">
        <f t="shared" si="46"/>
        <v>100</v>
      </c>
      <c r="J122" s="76">
        <v>40</v>
      </c>
      <c r="K122" s="28">
        <f t="shared" si="42"/>
        <v>100</v>
      </c>
      <c r="L122" s="76">
        <v>40</v>
      </c>
      <c r="M122" s="28">
        <f t="shared" si="43"/>
        <v>100</v>
      </c>
      <c r="N122" s="76">
        <v>40</v>
      </c>
      <c r="O122" s="28">
        <f t="shared" si="44"/>
        <v>100</v>
      </c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>
      <c r="A123" s="74" t="str">
        <f>'фонд начисленной заработной пла'!A123</f>
        <v>Администрации муниципальных образований</v>
      </c>
      <c r="B123" s="76">
        <v>41.2</v>
      </c>
      <c r="C123" s="76">
        <v>38.6</v>
      </c>
      <c r="D123" s="76">
        <f t="shared" si="39"/>
        <v>93.7</v>
      </c>
      <c r="E123" s="76">
        <v>38.799999999999997</v>
      </c>
      <c r="F123" s="76">
        <v>41.3</v>
      </c>
      <c r="G123" s="28">
        <f t="shared" si="40"/>
        <v>106.4</v>
      </c>
      <c r="H123" s="76">
        <v>41.3</v>
      </c>
      <c r="I123" s="28">
        <f t="shared" si="46"/>
        <v>107</v>
      </c>
      <c r="J123" s="76">
        <v>41.3</v>
      </c>
      <c r="K123" s="28">
        <f t="shared" si="42"/>
        <v>100</v>
      </c>
      <c r="L123" s="76">
        <v>41.3</v>
      </c>
      <c r="M123" s="28">
        <f t="shared" si="43"/>
        <v>100</v>
      </c>
      <c r="N123" s="76">
        <v>41.3</v>
      </c>
      <c r="O123" s="28">
        <f t="shared" si="44"/>
        <v>100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>
      <c r="A124" s="74" t="str">
        <f>'фонд начисленной заработной пла'!A124</f>
        <v>прочие</v>
      </c>
      <c r="B124" s="76">
        <v>45.2</v>
      </c>
      <c r="C124" s="76">
        <v>45.7</v>
      </c>
      <c r="D124" s="76">
        <f t="shared" si="39"/>
        <v>101.1</v>
      </c>
      <c r="E124" s="76">
        <v>43.7</v>
      </c>
      <c r="F124" s="76">
        <v>44.5</v>
      </c>
      <c r="G124" s="28">
        <f t="shared" si="40"/>
        <v>101.8</v>
      </c>
      <c r="H124" s="76">
        <v>44.5</v>
      </c>
      <c r="I124" s="28">
        <f t="shared" si="46"/>
        <v>97.4</v>
      </c>
      <c r="J124" s="76">
        <v>44.5</v>
      </c>
      <c r="K124" s="28">
        <f t="shared" si="42"/>
        <v>100</v>
      </c>
      <c r="L124" s="76">
        <v>44.5</v>
      </c>
      <c r="M124" s="28">
        <f t="shared" si="43"/>
        <v>100</v>
      </c>
      <c r="N124" s="76">
        <v>44.5</v>
      </c>
      <c r="O124" s="28">
        <f t="shared" si="44"/>
        <v>100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>
      <c r="A125" s="36" t="s">
        <v>48</v>
      </c>
      <c r="B125" s="39">
        <f>ROUND(B127+B130+B133,1)</f>
        <v>808.7</v>
      </c>
      <c r="C125" s="39">
        <f>ROUND(C127+C130+C133,1)</f>
        <v>828.7</v>
      </c>
      <c r="D125" s="37">
        <f t="shared" si="39"/>
        <v>102.5</v>
      </c>
      <c r="E125" s="39">
        <f t="shared" ref="E125:F125" si="50">ROUND(E127+E130+E133,1)</f>
        <v>825.2</v>
      </c>
      <c r="F125" s="39">
        <f t="shared" si="50"/>
        <v>822.2</v>
      </c>
      <c r="G125" s="37">
        <f t="shared" si="40"/>
        <v>99.6</v>
      </c>
      <c r="H125" s="39">
        <f>ROUND(H127+H130+H133,1)</f>
        <v>822.7</v>
      </c>
      <c r="I125" s="37">
        <f>ROUND(H125/C125*100,1)</f>
        <v>99.3</v>
      </c>
      <c r="J125" s="39">
        <f>ROUND(J127+J130+J133,1)</f>
        <v>822.7</v>
      </c>
      <c r="K125" s="37">
        <f t="shared" si="42"/>
        <v>100</v>
      </c>
      <c r="L125" s="39">
        <f>ROUND(L127+L130+L133,1)</f>
        <v>822.7</v>
      </c>
      <c r="M125" s="37">
        <f t="shared" si="43"/>
        <v>100</v>
      </c>
      <c r="N125" s="39">
        <f>ROUND(N127+N130+N133,1)</f>
        <v>822.7</v>
      </c>
      <c r="O125" s="37">
        <f t="shared" si="44"/>
        <v>100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>
      <c r="A126" s="47" t="s">
        <v>5</v>
      </c>
      <c r="B126" s="48"/>
      <c r="C126" s="49"/>
      <c r="D126" s="42"/>
      <c r="E126" s="48"/>
      <c r="F126" s="49"/>
      <c r="G126" s="42"/>
      <c r="H126" s="49"/>
      <c r="I126" s="42"/>
      <c r="J126" s="49"/>
      <c r="K126" s="42"/>
      <c r="L126" s="49"/>
      <c r="M126" s="42"/>
      <c r="N126" s="49"/>
      <c r="O126" s="42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>
      <c r="A127" s="47" t="s">
        <v>49</v>
      </c>
      <c r="B127" s="37">
        <f>SUM(B128:B129)</f>
        <v>375.1</v>
      </c>
      <c r="C127" s="37">
        <f>SUM(C128:C129)</f>
        <v>384.4</v>
      </c>
      <c r="D127" s="42">
        <f t="shared" si="39"/>
        <v>102.5</v>
      </c>
      <c r="E127" s="37">
        <f t="shared" ref="E127:N127" si="51">SUM(E128:E129)</f>
        <v>397.9</v>
      </c>
      <c r="F127" s="37">
        <f t="shared" si="51"/>
        <v>398.29999999999995</v>
      </c>
      <c r="G127" s="42">
        <f t="shared" si="40"/>
        <v>100.1</v>
      </c>
      <c r="H127" s="37">
        <f t="shared" si="51"/>
        <v>398.29999999999995</v>
      </c>
      <c r="I127" s="42">
        <f>ROUND(H127/C127*100,1)</f>
        <v>103.6</v>
      </c>
      <c r="J127" s="37">
        <f t="shared" si="51"/>
        <v>398.29999999999995</v>
      </c>
      <c r="K127" s="42">
        <f t="shared" si="42"/>
        <v>100</v>
      </c>
      <c r="L127" s="37">
        <f t="shared" si="51"/>
        <v>398.29999999999995</v>
      </c>
      <c r="M127" s="42">
        <f t="shared" si="43"/>
        <v>100</v>
      </c>
      <c r="N127" s="37">
        <f t="shared" si="51"/>
        <v>398.29999999999995</v>
      </c>
      <c r="O127" s="42">
        <f t="shared" si="44"/>
        <v>100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24.75">
      <c r="A128" s="74" t="str">
        <f>'фонд начисленной заработной пла'!A128</f>
        <v>МКОУ "Черемисиновская СОШ имени  Героя Советского Союза И.Ф.Алтухова"</v>
      </c>
      <c r="B128" s="76">
        <v>65.099999999999994</v>
      </c>
      <c r="C128" s="76">
        <v>67.099999999999994</v>
      </c>
      <c r="D128" s="28">
        <f t="shared" si="39"/>
        <v>103.1</v>
      </c>
      <c r="E128" s="76">
        <v>69.7</v>
      </c>
      <c r="F128" s="76">
        <v>68.099999999999994</v>
      </c>
      <c r="G128" s="28">
        <f t="shared" si="40"/>
        <v>97.7</v>
      </c>
      <c r="H128" s="76">
        <v>68.099999999999994</v>
      </c>
      <c r="I128" s="28">
        <f t="shared" ref="I128:I129" si="52">ROUND(H128/C128*100,1)</f>
        <v>101.5</v>
      </c>
      <c r="J128" s="76">
        <v>68.099999999999994</v>
      </c>
      <c r="K128" s="28">
        <f t="shared" si="42"/>
        <v>100</v>
      </c>
      <c r="L128" s="76">
        <v>68.099999999999994</v>
      </c>
      <c r="M128" s="28">
        <f t="shared" si="43"/>
        <v>100</v>
      </c>
      <c r="N128" s="76">
        <v>68.099999999999994</v>
      </c>
      <c r="O128" s="28">
        <f t="shared" si="44"/>
        <v>100</v>
      </c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>
      <c r="A129" s="74" t="str">
        <f>'фонд начисленной заработной пла'!A129</f>
        <v>прочие</v>
      </c>
      <c r="B129" s="76">
        <v>310</v>
      </c>
      <c r="C129" s="76">
        <v>317.3</v>
      </c>
      <c r="D129" s="28">
        <f t="shared" si="39"/>
        <v>102.4</v>
      </c>
      <c r="E129" s="76">
        <v>328.2</v>
      </c>
      <c r="F129" s="76">
        <v>330.2</v>
      </c>
      <c r="G129" s="28">
        <f t="shared" si="40"/>
        <v>100.6</v>
      </c>
      <c r="H129" s="76">
        <v>330.2</v>
      </c>
      <c r="I129" s="28">
        <f t="shared" si="52"/>
        <v>104.1</v>
      </c>
      <c r="J129" s="76">
        <v>330.2</v>
      </c>
      <c r="K129" s="28">
        <f t="shared" si="42"/>
        <v>100</v>
      </c>
      <c r="L129" s="76">
        <v>330.2</v>
      </c>
      <c r="M129" s="28">
        <f t="shared" si="43"/>
        <v>100</v>
      </c>
      <c r="N129" s="76">
        <v>330.2</v>
      </c>
      <c r="O129" s="28">
        <f t="shared" si="44"/>
        <v>100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24.75">
      <c r="A130" s="51" t="s">
        <v>50</v>
      </c>
      <c r="B130" s="37">
        <f>SUM(B131:B132)</f>
        <v>346.8</v>
      </c>
      <c r="C130" s="37">
        <f>SUM(C131:C132)</f>
        <v>359</v>
      </c>
      <c r="D130" s="42">
        <f t="shared" si="39"/>
        <v>103.5</v>
      </c>
      <c r="E130" s="37">
        <f t="shared" ref="E130:F130" si="53">SUM(E131:E132)</f>
        <v>342.8</v>
      </c>
      <c r="F130" s="37">
        <f t="shared" si="53"/>
        <v>335.5</v>
      </c>
      <c r="G130" s="42">
        <f t="shared" si="40"/>
        <v>97.9</v>
      </c>
      <c r="H130" s="37">
        <f t="shared" ref="H130" si="54">SUM(H131:H132)</f>
        <v>336</v>
      </c>
      <c r="I130" s="42">
        <f>ROUND(H130/C130*100,1)</f>
        <v>93.6</v>
      </c>
      <c r="J130" s="37">
        <f t="shared" ref="J130" si="55">SUM(J131:J132)</f>
        <v>336</v>
      </c>
      <c r="K130" s="42">
        <f t="shared" si="42"/>
        <v>100</v>
      </c>
      <c r="L130" s="37">
        <f t="shared" ref="L130" si="56">SUM(L131:L132)</f>
        <v>336</v>
      </c>
      <c r="M130" s="42">
        <f t="shared" si="43"/>
        <v>100</v>
      </c>
      <c r="N130" s="37">
        <f t="shared" ref="N130" si="57">SUM(N131:N132)</f>
        <v>336</v>
      </c>
      <c r="O130" s="42">
        <f t="shared" si="44"/>
        <v>100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>
      <c r="A131" s="74" t="str">
        <f>'фонд начисленной заработной пла'!A131</f>
        <v>ОБУЗ "Черемисиновская ЦРБ"</v>
      </c>
      <c r="B131" s="76">
        <v>219</v>
      </c>
      <c r="C131" s="76">
        <v>234</v>
      </c>
      <c r="D131" s="28">
        <f t="shared" si="39"/>
        <v>106.8</v>
      </c>
      <c r="E131" s="76">
        <v>215</v>
      </c>
      <c r="F131" s="76">
        <v>213.5</v>
      </c>
      <c r="G131" s="28">
        <f t="shared" si="40"/>
        <v>99.3</v>
      </c>
      <c r="H131" s="76">
        <v>213.5</v>
      </c>
      <c r="I131" s="28">
        <f t="shared" ref="I131:I132" si="58">ROUND(H131/C131*100,1)</f>
        <v>91.2</v>
      </c>
      <c r="J131" s="76">
        <v>213.5</v>
      </c>
      <c r="K131" s="28">
        <f t="shared" si="42"/>
        <v>100</v>
      </c>
      <c r="L131" s="76">
        <v>213.5</v>
      </c>
      <c r="M131" s="28">
        <f t="shared" si="43"/>
        <v>100</v>
      </c>
      <c r="N131" s="76">
        <v>213.5</v>
      </c>
      <c r="O131" s="28">
        <f t="shared" si="44"/>
        <v>100</v>
      </c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>
      <c r="A132" s="74" t="str">
        <f>'фонд начисленной заработной пла'!A132</f>
        <v>прочие</v>
      </c>
      <c r="B132" s="76">
        <v>127.8</v>
      </c>
      <c r="C132" s="76">
        <v>125</v>
      </c>
      <c r="D132" s="28">
        <f t="shared" si="39"/>
        <v>97.8</v>
      </c>
      <c r="E132" s="76">
        <v>127.8</v>
      </c>
      <c r="F132" s="76">
        <v>122</v>
      </c>
      <c r="G132" s="28">
        <f t="shared" si="40"/>
        <v>95.5</v>
      </c>
      <c r="H132" s="76">
        <v>122.5</v>
      </c>
      <c r="I132" s="28">
        <f t="shared" si="58"/>
        <v>98</v>
      </c>
      <c r="J132" s="76">
        <v>122.5</v>
      </c>
      <c r="K132" s="28">
        <f t="shared" si="42"/>
        <v>100</v>
      </c>
      <c r="L132" s="76">
        <v>122.5</v>
      </c>
      <c r="M132" s="28">
        <f t="shared" si="43"/>
        <v>100</v>
      </c>
      <c r="N132" s="76">
        <v>122.5</v>
      </c>
      <c r="O132" s="28">
        <f t="shared" si="44"/>
        <v>100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24.75">
      <c r="A133" s="51" t="s">
        <v>51</v>
      </c>
      <c r="B133" s="37">
        <f>SUM(B134:B135)</f>
        <v>86.8</v>
      </c>
      <c r="C133" s="37">
        <f>SUM(C134:C135)</f>
        <v>85.300000000000011</v>
      </c>
      <c r="D133" s="42">
        <f t="shared" si="39"/>
        <v>98.3</v>
      </c>
      <c r="E133" s="37">
        <f t="shared" ref="E133:F133" si="59">SUM(E134:E135)</f>
        <v>84.5</v>
      </c>
      <c r="F133" s="37">
        <f t="shared" si="59"/>
        <v>88.4</v>
      </c>
      <c r="G133" s="42">
        <f t="shared" si="40"/>
        <v>104.6</v>
      </c>
      <c r="H133" s="37">
        <f t="shared" ref="H133" si="60">SUM(H134:H135)</f>
        <v>88.4</v>
      </c>
      <c r="I133" s="42">
        <f>ROUND(H133/C133*100,1)</f>
        <v>103.6</v>
      </c>
      <c r="J133" s="37">
        <f t="shared" ref="J133" si="61">SUM(J134:J135)</f>
        <v>88.4</v>
      </c>
      <c r="K133" s="42">
        <f t="shared" si="42"/>
        <v>100</v>
      </c>
      <c r="L133" s="37">
        <f t="shared" ref="L133" si="62">SUM(L134:L135)</f>
        <v>88.4</v>
      </c>
      <c r="M133" s="42">
        <f t="shared" si="43"/>
        <v>100</v>
      </c>
      <c r="N133" s="37">
        <f t="shared" ref="N133" si="63">SUM(N134:N135)</f>
        <v>88.4</v>
      </c>
      <c r="O133" s="42">
        <f t="shared" si="44"/>
        <v>100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>
      <c r="A134" s="74" t="str">
        <f>'фонд начисленной заработной пла'!A134</f>
        <v>Районный Дом культуры</v>
      </c>
      <c r="B134" s="76">
        <v>9.6999999999999993</v>
      </c>
      <c r="C134" s="76">
        <v>9.4</v>
      </c>
      <c r="D134" s="28">
        <f t="shared" si="39"/>
        <v>96.9</v>
      </c>
      <c r="E134" s="76">
        <v>8.9</v>
      </c>
      <c r="F134" s="76">
        <v>9.9</v>
      </c>
      <c r="G134" s="28">
        <f t="shared" si="40"/>
        <v>111.2</v>
      </c>
      <c r="H134" s="76">
        <v>9.9</v>
      </c>
      <c r="I134" s="42">
        <f>ROUND(H134/C134*100,1)</f>
        <v>105.3</v>
      </c>
      <c r="J134" s="76">
        <v>9.9</v>
      </c>
      <c r="K134" s="28">
        <f t="shared" si="42"/>
        <v>100</v>
      </c>
      <c r="L134" s="76">
        <v>9.9</v>
      </c>
      <c r="M134" s="28">
        <f t="shared" si="43"/>
        <v>100</v>
      </c>
      <c r="N134" s="76">
        <v>9.9</v>
      </c>
      <c r="O134" s="28">
        <f t="shared" si="44"/>
        <v>100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>
      <c r="A135" s="74" t="str">
        <f>'фонд начисленной заработной пла'!A135</f>
        <v>прочие</v>
      </c>
      <c r="B135" s="76">
        <v>77.099999999999994</v>
      </c>
      <c r="C135" s="76">
        <v>75.900000000000006</v>
      </c>
      <c r="D135" s="28">
        <f t="shared" si="39"/>
        <v>98.4</v>
      </c>
      <c r="E135" s="76">
        <v>75.599999999999994</v>
      </c>
      <c r="F135" s="76">
        <v>78.5</v>
      </c>
      <c r="G135" s="28">
        <f t="shared" si="40"/>
        <v>103.8</v>
      </c>
      <c r="H135" s="76">
        <v>78.5</v>
      </c>
      <c r="I135" s="28">
        <f t="shared" ref="I135" si="64">ROUND(H135/C135*100,1)</f>
        <v>103.4</v>
      </c>
      <c r="J135" s="76">
        <v>78.5</v>
      </c>
      <c r="K135" s="28">
        <f t="shared" si="42"/>
        <v>100</v>
      </c>
      <c r="L135" s="76">
        <v>78.5</v>
      </c>
      <c r="M135" s="28">
        <f t="shared" si="43"/>
        <v>100</v>
      </c>
      <c r="N135" s="76">
        <v>78.5</v>
      </c>
      <c r="O135" s="28">
        <f t="shared" si="44"/>
        <v>100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>
      <c r="A136" s="36" t="s">
        <v>6</v>
      </c>
      <c r="B136" s="39">
        <f>B8-B125-B121</f>
        <v>1354.8999999999999</v>
      </c>
      <c r="C136" s="39">
        <f>C8-C125-C121</f>
        <v>1348.6</v>
      </c>
      <c r="D136" s="37">
        <f>ROUND(C136/B136*100,1)</f>
        <v>99.5</v>
      </c>
      <c r="E136" s="39">
        <f>E8-E125-E121</f>
        <v>1307.4000000000003</v>
      </c>
      <c r="F136" s="39">
        <f>F8-F125-F121</f>
        <v>1308.6999999999998</v>
      </c>
      <c r="G136" s="37">
        <f t="shared" si="40"/>
        <v>100.1</v>
      </c>
      <c r="H136" s="39">
        <f>H8-H125-H121</f>
        <v>1353.2999999999997</v>
      </c>
      <c r="I136" s="37">
        <f>ROUND(H136/C136*100,1)</f>
        <v>100.3</v>
      </c>
      <c r="J136" s="39">
        <f>J8-J125-J121</f>
        <v>1353.2999999999997</v>
      </c>
      <c r="K136" s="37">
        <f t="shared" si="42"/>
        <v>100</v>
      </c>
      <c r="L136" s="39">
        <f>L8-L125-L121</f>
        <v>1353.2999999999997</v>
      </c>
      <c r="M136" s="37">
        <f t="shared" si="43"/>
        <v>100</v>
      </c>
      <c r="N136" s="39">
        <f>N8-N125-N121</f>
        <v>1353.2999999999997</v>
      </c>
      <c r="O136" s="37">
        <f t="shared" si="44"/>
        <v>100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idden="1">
      <c r="A137" s="77"/>
      <c r="B137" s="29"/>
      <c r="C137" s="30"/>
      <c r="D137" s="28"/>
      <c r="E137" s="29"/>
      <c r="F137" s="30"/>
      <c r="G137" s="28"/>
      <c r="H137" s="30"/>
      <c r="I137" s="28"/>
      <c r="J137" s="30"/>
      <c r="K137" s="28"/>
      <c r="L137" s="30"/>
      <c r="M137" s="28"/>
      <c r="N137" s="30"/>
      <c r="O137" s="28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>
      <c r="A138" s="78" t="s">
        <v>63</v>
      </c>
      <c r="B138" s="29"/>
      <c r="C138" s="30"/>
      <c r="D138" s="28"/>
      <c r="E138" s="29"/>
      <c r="F138" s="30"/>
      <c r="G138" s="28"/>
      <c r="H138" s="30"/>
      <c r="I138" s="28"/>
      <c r="J138" s="30"/>
      <c r="K138" s="28"/>
      <c r="L138" s="30"/>
      <c r="M138" s="28"/>
      <c r="N138" s="30"/>
      <c r="O138" s="28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>
      <c r="A139" s="79" t="s">
        <v>52</v>
      </c>
      <c r="B139" s="29"/>
      <c r="C139" s="30"/>
      <c r="D139" s="28"/>
      <c r="E139" s="29"/>
      <c r="F139" s="30"/>
      <c r="G139" s="28"/>
      <c r="H139" s="30"/>
      <c r="I139" s="28"/>
      <c r="J139" s="30"/>
      <c r="K139" s="28"/>
      <c r="L139" s="30"/>
      <c r="M139" s="28"/>
      <c r="N139" s="30"/>
      <c r="O139" s="28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1.25" customHeight="1">
      <c r="A140" s="44" t="str">
        <f>'фонд начисленной заработной пла'!A140</f>
        <v>Поселок Черемисиново</v>
      </c>
      <c r="B140" s="41">
        <v>1667.3</v>
      </c>
      <c r="C140" s="41">
        <v>1649.1</v>
      </c>
      <c r="D140" s="42">
        <f t="shared" ref="D140:D163" si="65">ROUND(C140/B140*100,1)</f>
        <v>98.9</v>
      </c>
      <c r="E140" s="41">
        <v>1640.9</v>
      </c>
      <c r="F140" s="41">
        <v>1623.2</v>
      </c>
      <c r="G140" s="42">
        <f t="shared" ref="G140:G163" si="66">ROUND(F140/E140*100,1)</f>
        <v>98.9</v>
      </c>
      <c r="H140" s="41">
        <v>1638.3</v>
      </c>
      <c r="I140" s="42">
        <f t="shared" ref="I140:I163" si="67">ROUND(H140/C140*100,1)</f>
        <v>99.3</v>
      </c>
      <c r="J140" s="41">
        <v>1638.3</v>
      </c>
      <c r="K140" s="42">
        <f t="shared" si="42"/>
        <v>100</v>
      </c>
      <c r="L140" s="41">
        <v>1638.3</v>
      </c>
      <c r="M140" s="42">
        <f t="shared" si="43"/>
        <v>100</v>
      </c>
      <c r="N140" s="41">
        <v>1638.3</v>
      </c>
      <c r="O140" s="42">
        <f t="shared" si="44"/>
        <v>100</v>
      </c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>
      <c r="A141" s="44" t="str">
        <f>'фонд начисленной заработной пла'!A141</f>
        <v>Краснополянский</v>
      </c>
      <c r="B141" s="41">
        <v>158.5</v>
      </c>
      <c r="C141" s="41">
        <v>163.4</v>
      </c>
      <c r="D141" s="42">
        <f t="shared" si="65"/>
        <v>103.1</v>
      </c>
      <c r="E141" s="41">
        <v>164</v>
      </c>
      <c r="F141" s="41">
        <v>155.6</v>
      </c>
      <c r="G141" s="42">
        <f t="shared" si="66"/>
        <v>94.9</v>
      </c>
      <c r="H141" s="41">
        <v>163.6</v>
      </c>
      <c r="I141" s="42">
        <f t="shared" si="67"/>
        <v>100.1</v>
      </c>
      <c r="J141" s="41">
        <v>163.6</v>
      </c>
      <c r="K141" s="42">
        <f t="shared" si="42"/>
        <v>100</v>
      </c>
      <c r="L141" s="41">
        <v>163.6</v>
      </c>
      <c r="M141" s="42">
        <f t="shared" si="43"/>
        <v>100</v>
      </c>
      <c r="N141" s="41">
        <v>163.6</v>
      </c>
      <c r="O141" s="42">
        <f t="shared" si="44"/>
        <v>100</v>
      </c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>
      <c r="A142" s="44" t="str">
        <f>'фонд начисленной заработной пла'!A142</f>
        <v>Михайловский</v>
      </c>
      <c r="B142" s="41">
        <v>41</v>
      </c>
      <c r="C142" s="41">
        <v>43.4</v>
      </c>
      <c r="D142" s="42">
        <f t="shared" si="65"/>
        <v>105.9</v>
      </c>
      <c r="E142" s="41">
        <v>45.7</v>
      </c>
      <c r="F142" s="41">
        <v>43.8</v>
      </c>
      <c r="G142" s="42">
        <f t="shared" si="66"/>
        <v>95.8</v>
      </c>
      <c r="H142" s="41">
        <v>43.8</v>
      </c>
      <c r="I142" s="42">
        <f t="shared" si="67"/>
        <v>100.9</v>
      </c>
      <c r="J142" s="41">
        <v>43.8</v>
      </c>
      <c r="K142" s="42">
        <f t="shared" si="42"/>
        <v>100</v>
      </c>
      <c r="L142" s="41">
        <v>43.8</v>
      </c>
      <c r="M142" s="42">
        <f t="shared" si="43"/>
        <v>100</v>
      </c>
      <c r="N142" s="41">
        <v>43.8</v>
      </c>
      <c r="O142" s="42">
        <f t="shared" si="44"/>
        <v>100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>
      <c r="A143" s="44" t="str">
        <f>'фонд начисленной заработной пла'!A143</f>
        <v>Ниженский</v>
      </c>
      <c r="B143" s="41">
        <v>95.3</v>
      </c>
      <c r="C143" s="41">
        <v>93.3</v>
      </c>
      <c r="D143" s="42">
        <f t="shared" si="65"/>
        <v>97.9</v>
      </c>
      <c r="E143" s="41">
        <v>87.3</v>
      </c>
      <c r="F143" s="41">
        <v>89.3</v>
      </c>
      <c r="G143" s="42">
        <f t="shared" si="66"/>
        <v>102.3</v>
      </c>
      <c r="H143" s="41">
        <v>93.3</v>
      </c>
      <c r="I143" s="42">
        <f t="shared" si="67"/>
        <v>100</v>
      </c>
      <c r="J143" s="41">
        <v>93.3</v>
      </c>
      <c r="K143" s="42">
        <f t="shared" si="42"/>
        <v>100</v>
      </c>
      <c r="L143" s="41">
        <v>93.3</v>
      </c>
      <c r="M143" s="42">
        <f t="shared" si="43"/>
        <v>100</v>
      </c>
      <c r="N143" s="41">
        <v>93.3</v>
      </c>
      <c r="O143" s="42">
        <f t="shared" si="44"/>
        <v>100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>
      <c r="A144" s="44" t="str">
        <f>'фонд начисленной заработной пла'!A144</f>
        <v>Петровский</v>
      </c>
      <c r="B144" s="41">
        <v>41.6</v>
      </c>
      <c r="C144" s="41">
        <v>40.1</v>
      </c>
      <c r="D144" s="42">
        <f t="shared" si="65"/>
        <v>96.4</v>
      </c>
      <c r="E144" s="41">
        <v>38.200000000000003</v>
      </c>
      <c r="F144" s="41">
        <v>40</v>
      </c>
      <c r="G144" s="42">
        <f t="shared" si="66"/>
        <v>104.7</v>
      </c>
      <c r="H144" s="41">
        <v>40</v>
      </c>
      <c r="I144" s="42">
        <f t="shared" si="67"/>
        <v>99.8</v>
      </c>
      <c r="J144" s="41">
        <v>40</v>
      </c>
      <c r="K144" s="42">
        <f t="shared" si="42"/>
        <v>100</v>
      </c>
      <c r="L144" s="41">
        <v>40</v>
      </c>
      <c r="M144" s="42">
        <f t="shared" si="43"/>
        <v>100</v>
      </c>
      <c r="N144" s="41">
        <v>40</v>
      </c>
      <c r="O144" s="42">
        <f t="shared" si="44"/>
        <v>100</v>
      </c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>
      <c r="A145" s="44" t="str">
        <f>'фонд начисленной заработной пла'!A145</f>
        <v>Покровский</v>
      </c>
      <c r="B145" s="41">
        <v>60.7</v>
      </c>
      <c r="C145" s="41">
        <v>62.5</v>
      </c>
      <c r="D145" s="42">
        <f t="shared" si="65"/>
        <v>103</v>
      </c>
      <c r="E145" s="41">
        <v>65.400000000000006</v>
      </c>
      <c r="F145" s="41">
        <v>65</v>
      </c>
      <c r="G145" s="42">
        <f t="shared" si="66"/>
        <v>99.4</v>
      </c>
      <c r="H145" s="41">
        <v>65</v>
      </c>
      <c r="I145" s="42">
        <f t="shared" si="67"/>
        <v>104</v>
      </c>
      <c r="J145" s="41">
        <v>65</v>
      </c>
      <c r="K145" s="42">
        <f t="shared" si="42"/>
        <v>100</v>
      </c>
      <c r="L145" s="41">
        <v>65</v>
      </c>
      <c r="M145" s="42">
        <f t="shared" si="43"/>
        <v>100</v>
      </c>
      <c r="N145" s="41">
        <v>65</v>
      </c>
      <c r="O145" s="42">
        <f t="shared" si="44"/>
        <v>100</v>
      </c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>
      <c r="A146" s="44" t="str">
        <f>'фонд начисленной заработной пла'!A146</f>
        <v>Русановский</v>
      </c>
      <c r="B146" s="41">
        <v>161.30000000000001</v>
      </c>
      <c r="C146" s="41">
        <v>158.19999999999999</v>
      </c>
      <c r="D146" s="42">
        <f t="shared" si="65"/>
        <v>98.1</v>
      </c>
      <c r="E146" s="41">
        <v>144.19999999999999</v>
      </c>
      <c r="F146" s="41">
        <v>144.80000000000001</v>
      </c>
      <c r="G146" s="42">
        <f t="shared" si="66"/>
        <v>100.4</v>
      </c>
      <c r="H146" s="41">
        <v>162.80000000000001</v>
      </c>
      <c r="I146" s="42">
        <f t="shared" si="67"/>
        <v>102.9</v>
      </c>
      <c r="J146" s="41">
        <v>162.80000000000001</v>
      </c>
      <c r="K146" s="42">
        <f t="shared" si="42"/>
        <v>100</v>
      </c>
      <c r="L146" s="41">
        <v>162.80000000000001</v>
      </c>
      <c r="M146" s="42">
        <f t="shared" si="43"/>
        <v>100</v>
      </c>
      <c r="N146" s="41">
        <v>162.80000000000001</v>
      </c>
      <c r="O146" s="42">
        <f t="shared" si="44"/>
        <v>100</v>
      </c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>
      <c r="A147" s="44" t="str">
        <f>'фонд начисленной заработной пла'!A147</f>
        <v>Стакановский</v>
      </c>
      <c r="B147" s="41">
        <v>59.8</v>
      </c>
      <c r="C147" s="41">
        <v>87</v>
      </c>
      <c r="D147" s="42">
        <f t="shared" si="65"/>
        <v>145.5</v>
      </c>
      <c r="E147" s="41">
        <v>65</v>
      </c>
      <c r="F147" s="41">
        <v>90.7</v>
      </c>
      <c r="G147" s="42">
        <f t="shared" si="66"/>
        <v>139.5</v>
      </c>
      <c r="H147" s="41">
        <v>90.7</v>
      </c>
      <c r="I147" s="42">
        <f t="shared" si="67"/>
        <v>104.3</v>
      </c>
      <c r="J147" s="41">
        <v>90.7</v>
      </c>
      <c r="K147" s="42">
        <f t="shared" si="42"/>
        <v>100</v>
      </c>
      <c r="L147" s="41">
        <v>90.7</v>
      </c>
      <c r="M147" s="42">
        <f t="shared" si="43"/>
        <v>100</v>
      </c>
      <c r="N147" s="41">
        <v>90.7</v>
      </c>
      <c r="O147" s="42">
        <f t="shared" si="44"/>
        <v>100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>
      <c r="A148" s="44" t="str">
        <f>'фонд начисленной заработной пла'!A148</f>
        <v>Удеревский</v>
      </c>
      <c r="B148" s="41">
        <v>4.5</v>
      </c>
      <c r="C148" s="41">
        <v>4.5999999999999996</v>
      </c>
      <c r="D148" s="42">
        <f t="shared" si="65"/>
        <v>102.2</v>
      </c>
      <c r="E148" s="41">
        <v>4.4000000000000004</v>
      </c>
      <c r="F148" s="41">
        <v>4.3</v>
      </c>
      <c r="G148" s="42">
        <f t="shared" si="66"/>
        <v>97.7</v>
      </c>
      <c r="H148" s="41">
        <v>4.3</v>
      </c>
      <c r="I148" s="42">
        <f t="shared" si="67"/>
        <v>93.5</v>
      </c>
      <c r="J148" s="41">
        <v>4.3</v>
      </c>
      <c r="K148" s="42">
        <f t="shared" si="42"/>
        <v>100</v>
      </c>
      <c r="L148" s="41">
        <v>4.3</v>
      </c>
      <c r="M148" s="42">
        <f t="shared" si="43"/>
        <v>100</v>
      </c>
      <c r="N148" s="41">
        <v>4.3</v>
      </c>
      <c r="O148" s="42">
        <f t="shared" si="44"/>
        <v>100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idden="1">
      <c r="A149" s="44" t="str">
        <f>'фонд начисленной заработной пла'!A149</f>
        <v>(наименование муниципального образования)</v>
      </c>
      <c r="B149" s="41"/>
      <c r="C149" s="41"/>
      <c r="D149" s="42" t="e">
        <f t="shared" si="65"/>
        <v>#DIV/0!</v>
      </c>
      <c r="E149" s="41"/>
      <c r="F149" s="41"/>
      <c r="G149" s="42" t="e">
        <f t="shared" si="66"/>
        <v>#DIV/0!</v>
      </c>
      <c r="H149" s="41"/>
      <c r="I149" s="42" t="e">
        <f t="shared" si="67"/>
        <v>#DIV/0!</v>
      </c>
      <c r="J149" s="41"/>
      <c r="K149" s="42" t="e">
        <f t="shared" si="42"/>
        <v>#DIV/0!</v>
      </c>
      <c r="L149" s="41"/>
      <c r="M149" s="42" t="e">
        <f t="shared" si="43"/>
        <v>#DIV/0!</v>
      </c>
      <c r="N149" s="41"/>
      <c r="O149" s="42" t="e">
        <f t="shared" si="44"/>
        <v>#DIV/0!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idden="1">
      <c r="A150" s="44" t="str">
        <f>'фонд начисленной заработной пла'!A150</f>
        <v>(наименование муниципального образования)</v>
      </c>
      <c r="B150" s="41"/>
      <c r="C150" s="41"/>
      <c r="D150" s="42" t="e">
        <f t="shared" si="65"/>
        <v>#DIV/0!</v>
      </c>
      <c r="E150" s="41"/>
      <c r="F150" s="41"/>
      <c r="G150" s="42" t="e">
        <f t="shared" si="66"/>
        <v>#DIV/0!</v>
      </c>
      <c r="H150" s="41"/>
      <c r="I150" s="42" t="e">
        <f t="shared" si="67"/>
        <v>#DIV/0!</v>
      </c>
      <c r="J150" s="41"/>
      <c r="K150" s="42" t="e">
        <f t="shared" si="42"/>
        <v>#DIV/0!</v>
      </c>
      <c r="L150" s="41"/>
      <c r="M150" s="42" t="e">
        <f t="shared" si="43"/>
        <v>#DIV/0!</v>
      </c>
      <c r="N150" s="41"/>
      <c r="O150" s="42" t="e">
        <f t="shared" si="44"/>
        <v>#DIV/0!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idden="1">
      <c r="A151" s="44" t="str">
        <f>'фонд начисленной заработной пла'!A151</f>
        <v>(наименование муниципального образования)</v>
      </c>
      <c r="B151" s="41"/>
      <c r="C151" s="41"/>
      <c r="D151" s="42" t="e">
        <f t="shared" si="65"/>
        <v>#DIV/0!</v>
      </c>
      <c r="E151" s="41"/>
      <c r="F151" s="41"/>
      <c r="G151" s="42" t="e">
        <f t="shared" si="66"/>
        <v>#DIV/0!</v>
      </c>
      <c r="H151" s="41"/>
      <c r="I151" s="42" t="e">
        <f t="shared" si="67"/>
        <v>#DIV/0!</v>
      </c>
      <c r="J151" s="41"/>
      <c r="K151" s="42" t="e">
        <f t="shared" si="42"/>
        <v>#DIV/0!</v>
      </c>
      <c r="L151" s="41"/>
      <c r="M151" s="42" t="e">
        <f t="shared" si="43"/>
        <v>#DIV/0!</v>
      </c>
      <c r="N151" s="41"/>
      <c r="O151" s="42" t="e">
        <f t="shared" si="44"/>
        <v>#DIV/0!</v>
      </c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idden="1">
      <c r="A152" s="44" t="str">
        <f>'фонд начисленной заработной пла'!A152</f>
        <v>(наименование муниципального образования)</v>
      </c>
      <c r="B152" s="41"/>
      <c r="C152" s="41"/>
      <c r="D152" s="42" t="e">
        <f t="shared" si="65"/>
        <v>#DIV/0!</v>
      </c>
      <c r="E152" s="41"/>
      <c r="F152" s="41"/>
      <c r="G152" s="42" t="e">
        <f t="shared" si="66"/>
        <v>#DIV/0!</v>
      </c>
      <c r="H152" s="41"/>
      <c r="I152" s="42" t="e">
        <f t="shared" si="67"/>
        <v>#DIV/0!</v>
      </c>
      <c r="J152" s="41"/>
      <c r="K152" s="42" t="e">
        <f t="shared" si="42"/>
        <v>#DIV/0!</v>
      </c>
      <c r="L152" s="41"/>
      <c r="M152" s="42" t="e">
        <f t="shared" si="43"/>
        <v>#DIV/0!</v>
      </c>
      <c r="N152" s="41"/>
      <c r="O152" s="42" t="e">
        <f t="shared" si="44"/>
        <v>#DIV/0!</v>
      </c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idden="1">
      <c r="A153" s="44" t="str">
        <f>'фонд начисленной заработной пла'!A153</f>
        <v>(наименование муниципального образования)</v>
      </c>
      <c r="B153" s="41"/>
      <c r="C153" s="41"/>
      <c r="D153" s="42" t="e">
        <f t="shared" si="65"/>
        <v>#DIV/0!</v>
      </c>
      <c r="E153" s="41"/>
      <c r="F153" s="41"/>
      <c r="G153" s="42" t="e">
        <f t="shared" si="66"/>
        <v>#DIV/0!</v>
      </c>
      <c r="H153" s="41"/>
      <c r="I153" s="42" t="e">
        <f t="shared" si="67"/>
        <v>#DIV/0!</v>
      </c>
      <c r="J153" s="41"/>
      <c r="K153" s="42" t="e">
        <f t="shared" si="42"/>
        <v>#DIV/0!</v>
      </c>
      <c r="L153" s="41"/>
      <c r="M153" s="42" t="e">
        <f>ROUND(L153/J153*100,1)</f>
        <v>#DIV/0!</v>
      </c>
      <c r="N153" s="41"/>
      <c r="O153" s="42" t="e">
        <f t="shared" si="44"/>
        <v>#DIV/0!</v>
      </c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idden="1">
      <c r="A154" s="44" t="str">
        <f>'фонд начисленной заработной пла'!A154</f>
        <v>(наименование муниципального образования)</v>
      </c>
      <c r="B154" s="41"/>
      <c r="C154" s="41"/>
      <c r="D154" s="42" t="e">
        <f t="shared" si="65"/>
        <v>#DIV/0!</v>
      </c>
      <c r="E154" s="41"/>
      <c r="F154" s="41"/>
      <c r="G154" s="42" t="e">
        <f t="shared" si="66"/>
        <v>#DIV/0!</v>
      </c>
      <c r="H154" s="41"/>
      <c r="I154" s="42" t="e">
        <f t="shared" si="67"/>
        <v>#DIV/0!</v>
      </c>
      <c r="J154" s="41"/>
      <c r="K154" s="42" t="e">
        <f t="shared" si="42"/>
        <v>#DIV/0!</v>
      </c>
      <c r="L154" s="41"/>
      <c r="M154" s="42" t="e">
        <f t="shared" ref="M154:M163" si="68">ROUND(L154/J154*100,1)</f>
        <v>#DIV/0!</v>
      </c>
      <c r="N154" s="41"/>
      <c r="O154" s="42" t="e">
        <f t="shared" si="44"/>
        <v>#DIV/0!</v>
      </c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idden="1">
      <c r="A155" s="44" t="str">
        <f>'фонд начисленной заработной пла'!A155</f>
        <v>(наименование муниципального образования)</v>
      </c>
      <c r="B155" s="41"/>
      <c r="C155" s="41"/>
      <c r="D155" s="42" t="e">
        <f t="shared" si="65"/>
        <v>#DIV/0!</v>
      </c>
      <c r="E155" s="41"/>
      <c r="F155" s="41"/>
      <c r="G155" s="42" t="e">
        <f t="shared" si="66"/>
        <v>#DIV/0!</v>
      </c>
      <c r="H155" s="41"/>
      <c r="I155" s="42" t="e">
        <f t="shared" si="67"/>
        <v>#DIV/0!</v>
      </c>
      <c r="J155" s="41"/>
      <c r="K155" s="42" t="e">
        <f t="shared" si="42"/>
        <v>#DIV/0!</v>
      </c>
      <c r="L155" s="41"/>
      <c r="M155" s="42" t="e">
        <f t="shared" si="68"/>
        <v>#DIV/0!</v>
      </c>
      <c r="N155" s="41"/>
      <c r="O155" s="42" t="e">
        <f t="shared" si="44"/>
        <v>#DIV/0!</v>
      </c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idden="1">
      <c r="A156" s="44" t="str">
        <f>'фонд начисленной заработной пла'!A156</f>
        <v>(наименование муниципального образования)</v>
      </c>
      <c r="B156" s="41"/>
      <c r="C156" s="41"/>
      <c r="D156" s="42" t="e">
        <f t="shared" si="65"/>
        <v>#DIV/0!</v>
      </c>
      <c r="E156" s="41"/>
      <c r="F156" s="41"/>
      <c r="G156" s="42" t="e">
        <f t="shared" si="66"/>
        <v>#DIV/0!</v>
      </c>
      <c r="H156" s="41"/>
      <c r="I156" s="42" t="e">
        <f t="shared" si="67"/>
        <v>#DIV/0!</v>
      </c>
      <c r="J156" s="41"/>
      <c r="K156" s="42" t="e">
        <f t="shared" si="42"/>
        <v>#DIV/0!</v>
      </c>
      <c r="L156" s="41"/>
      <c r="M156" s="42" t="e">
        <f t="shared" si="68"/>
        <v>#DIV/0!</v>
      </c>
      <c r="N156" s="41"/>
      <c r="O156" s="42" t="e">
        <f t="shared" si="44"/>
        <v>#DIV/0!</v>
      </c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idden="1">
      <c r="A157" s="44" t="str">
        <f>'фонд начисленной заработной пла'!A157</f>
        <v>(наименование муниципального образования)</v>
      </c>
      <c r="B157" s="41"/>
      <c r="C157" s="41"/>
      <c r="D157" s="42" t="e">
        <f t="shared" si="65"/>
        <v>#DIV/0!</v>
      </c>
      <c r="E157" s="41"/>
      <c r="F157" s="41"/>
      <c r="G157" s="42" t="e">
        <f t="shared" si="66"/>
        <v>#DIV/0!</v>
      </c>
      <c r="H157" s="41"/>
      <c r="I157" s="42" t="e">
        <f t="shared" si="67"/>
        <v>#DIV/0!</v>
      </c>
      <c r="J157" s="41"/>
      <c r="K157" s="42" t="e">
        <f t="shared" si="42"/>
        <v>#DIV/0!</v>
      </c>
      <c r="L157" s="41"/>
      <c r="M157" s="42" t="e">
        <f t="shared" si="68"/>
        <v>#DIV/0!</v>
      </c>
      <c r="N157" s="41"/>
      <c r="O157" s="42" t="e">
        <f t="shared" si="44"/>
        <v>#DIV/0!</v>
      </c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idden="1">
      <c r="A158" s="44" t="str">
        <f>'фонд начисленной заработной пла'!A158</f>
        <v>(наименование муниципального образования)</v>
      </c>
      <c r="B158" s="41"/>
      <c r="C158" s="41"/>
      <c r="D158" s="42" t="e">
        <f t="shared" si="65"/>
        <v>#DIV/0!</v>
      </c>
      <c r="E158" s="41"/>
      <c r="F158" s="41"/>
      <c r="G158" s="42" t="e">
        <f t="shared" si="66"/>
        <v>#DIV/0!</v>
      </c>
      <c r="H158" s="41"/>
      <c r="I158" s="42" t="e">
        <f t="shared" si="67"/>
        <v>#DIV/0!</v>
      </c>
      <c r="J158" s="41"/>
      <c r="K158" s="42" t="e">
        <f t="shared" si="42"/>
        <v>#DIV/0!</v>
      </c>
      <c r="L158" s="41"/>
      <c r="M158" s="42" t="e">
        <f t="shared" si="68"/>
        <v>#DIV/0!</v>
      </c>
      <c r="N158" s="41"/>
      <c r="O158" s="42" t="e">
        <f t="shared" si="44"/>
        <v>#DIV/0!</v>
      </c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idden="1">
      <c r="A159" s="44" t="str">
        <f>'фонд начисленной заработной пла'!A159</f>
        <v>(наименование муниципального образования)</v>
      </c>
      <c r="B159" s="41"/>
      <c r="C159" s="41"/>
      <c r="D159" s="42" t="e">
        <f t="shared" si="65"/>
        <v>#DIV/0!</v>
      </c>
      <c r="E159" s="41"/>
      <c r="F159" s="41"/>
      <c r="G159" s="42" t="e">
        <f t="shared" si="66"/>
        <v>#DIV/0!</v>
      </c>
      <c r="H159" s="41"/>
      <c r="I159" s="42" t="e">
        <f t="shared" si="67"/>
        <v>#DIV/0!</v>
      </c>
      <c r="J159" s="41"/>
      <c r="K159" s="42" t="e">
        <f t="shared" si="42"/>
        <v>#DIV/0!</v>
      </c>
      <c r="L159" s="41"/>
      <c r="M159" s="42" t="e">
        <f t="shared" si="68"/>
        <v>#DIV/0!</v>
      </c>
      <c r="N159" s="41"/>
      <c r="O159" s="42" t="e">
        <f t="shared" si="44"/>
        <v>#DIV/0!</v>
      </c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idden="1">
      <c r="A160" s="44" t="str">
        <f>'фонд начисленной заработной пла'!A160</f>
        <v>(наименование муниципального образования)</v>
      </c>
      <c r="B160" s="41"/>
      <c r="C160" s="41"/>
      <c r="D160" s="42" t="e">
        <f t="shared" si="65"/>
        <v>#DIV/0!</v>
      </c>
      <c r="E160" s="41"/>
      <c r="F160" s="41"/>
      <c r="G160" s="42" t="e">
        <f t="shared" si="66"/>
        <v>#DIV/0!</v>
      </c>
      <c r="H160" s="41"/>
      <c r="I160" s="42" t="e">
        <f t="shared" si="67"/>
        <v>#DIV/0!</v>
      </c>
      <c r="J160" s="41"/>
      <c r="K160" s="42" t="e">
        <f t="shared" ref="K160:K163" si="69">ROUND(J160/H160*100,1)</f>
        <v>#DIV/0!</v>
      </c>
      <c r="L160" s="41"/>
      <c r="M160" s="42" t="e">
        <f t="shared" si="68"/>
        <v>#DIV/0!</v>
      </c>
      <c r="N160" s="41"/>
      <c r="O160" s="42" t="e">
        <f t="shared" ref="O160:O163" si="70">ROUND(N160/L160*100,1)</f>
        <v>#DIV/0!</v>
      </c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idden="1">
      <c r="A161" s="44" t="str">
        <f>'фонд начисленной заработной пла'!A161</f>
        <v>(наименование муниципального образования)</v>
      </c>
      <c r="B161" s="41"/>
      <c r="C161" s="41"/>
      <c r="D161" s="42" t="e">
        <f t="shared" si="65"/>
        <v>#DIV/0!</v>
      </c>
      <c r="E161" s="41"/>
      <c r="F161" s="41"/>
      <c r="G161" s="42" t="e">
        <f t="shared" si="66"/>
        <v>#DIV/0!</v>
      </c>
      <c r="H161" s="41"/>
      <c r="I161" s="42" t="e">
        <f t="shared" si="67"/>
        <v>#DIV/0!</v>
      </c>
      <c r="J161" s="41"/>
      <c r="K161" s="42" t="e">
        <f t="shared" si="69"/>
        <v>#DIV/0!</v>
      </c>
      <c r="L161" s="41"/>
      <c r="M161" s="42" t="e">
        <f t="shared" si="68"/>
        <v>#DIV/0!</v>
      </c>
      <c r="N161" s="41"/>
      <c r="O161" s="42" t="e">
        <f t="shared" si="70"/>
        <v>#DIV/0!</v>
      </c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idden="1">
      <c r="A162" s="44" t="str">
        <f>'фонд начисленной заработной пла'!A162</f>
        <v>(наименование муниципального образования)</v>
      </c>
      <c r="B162" s="41"/>
      <c r="C162" s="41"/>
      <c r="D162" s="42" t="e">
        <f t="shared" si="65"/>
        <v>#DIV/0!</v>
      </c>
      <c r="E162" s="41"/>
      <c r="F162" s="41"/>
      <c r="G162" s="42" t="e">
        <f t="shared" si="66"/>
        <v>#DIV/0!</v>
      </c>
      <c r="H162" s="41"/>
      <c r="I162" s="42" t="e">
        <f t="shared" si="67"/>
        <v>#DIV/0!</v>
      </c>
      <c r="J162" s="41"/>
      <c r="K162" s="42" t="e">
        <f t="shared" si="69"/>
        <v>#DIV/0!</v>
      </c>
      <c r="L162" s="41"/>
      <c r="M162" s="42" t="e">
        <f t="shared" si="68"/>
        <v>#DIV/0!</v>
      </c>
      <c r="N162" s="41"/>
      <c r="O162" s="42" t="e">
        <f t="shared" si="70"/>
        <v>#DIV/0!</v>
      </c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idden="1">
      <c r="A163" s="44" t="str">
        <f>'фонд начисленной заработной пла'!A163</f>
        <v>Начальник отдела экономического развития</v>
      </c>
      <c r="B163" s="41"/>
      <c r="C163" s="41"/>
      <c r="D163" s="42" t="e">
        <f t="shared" si="65"/>
        <v>#DIV/0!</v>
      </c>
      <c r="E163" s="41"/>
      <c r="F163" s="41"/>
      <c r="G163" s="42" t="e">
        <f t="shared" si="66"/>
        <v>#DIV/0!</v>
      </c>
      <c r="H163" s="41"/>
      <c r="I163" s="42" t="e">
        <f t="shared" si="67"/>
        <v>#DIV/0!</v>
      </c>
      <c r="J163" s="41"/>
      <c r="K163" s="42" t="e">
        <f t="shared" si="69"/>
        <v>#DIV/0!</v>
      </c>
      <c r="L163" s="41"/>
      <c r="M163" s="42" t="e">
        <f t="shared" si="68"/>
        <v>#DIV/0!</v>
      </c>
      <c r="N163" s="41"/>
      <c r="O163" s="42" t="e">
        <f t="shared" si="70"/>
        <v>#DIV/0!</v>
      </c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21" customHeight="1">
      <c r="A164" s="44" t="s">
        <v>112</v>
      </c>
      <c r="B164" s="41"/>
      <c r="C164" s="41"/>
      <c r="D164" s="42"/>
      <c r="E164" s="41"/>
      <c r="F164" s="41"/>
      <c r="G164" s="42"/>
      <c r="H164" s="91" t="s">
        <v>113</v>
      </c>
      <c r="I164" s="92"/>
      <c r="J164" s="92"/>
      <c r="K164" s="92"/>
      <c r="L164" s="41"/>
      <c r="M164" s="42"/>
      <c r="N164" s="41"/>
      <c r="O164" s="42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>
      <c r="A165" s="95"/>
      <c r="B165" s="95"/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</sheetData>
  <sheetProtection formatCells="0" formatColumns="0" formatRows="0" insertColumns="0" insertRows="0" insertHyperlinks="0" deleteRows="0" sort="0" autoFilter="0" pivotTables="0"/>
  <mergeCells count="12">
    <mergeCell ref="A2:N2"/>
    <mergeCell ref="A3:N3"/>
    <mergeCell ref="C4:G4"/>
    <mergeCell ref="A165:N165"/>
    <mergeCell ref="N6:O6"/>
    <mergeCell ref="A6:A7"/>
    <mergeCell ref="C6:D6"/>
    <mergeCell ref="F6:G6"/>
    <mergeCell ref="H6:I6"/>
    <mergeCell ref="J6:K6"/>
    <mergeCell ref="L6:M6"/>
    <mergeCell ref="H164:K164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90" orientation="landscape" horizontalDpi="180" verticalDpi="180" r:id="rId1"/>
  <headerFooter>
    <oddFooter>&amp;C&amp;P&amp;R&amp;F</oddFooter>
  </headerFooter>
  <rowBreaks count="3" manualBreakCount="3">
    <brk id="45" max="14" man="1"/>
    <brk id="84" max="14" man="1"/>
    <brk id="12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659"/>
  <sheetViews>
    <sheetView view="pageBreakPreview" zoomScaleNormal="100" zoomScaleSheetLayoutView="100" workbookViewId="0">
      <pane xSplit="1" ySplit="7" topLeftCell="B135" activePane="bottomRight" state="frozen"/>
      <selection pane="topRight" activeCell="B1" sqref="B1"/>
      <selection pane="bottomLeft" activeCell="A8" sqref="A8"/>
      <selection pane="bottomRight" activeCell="A143" sqref="A143:O164"/>
    </sheetView>
  </sheetViews>
  <sheetFormatPr defaultRowHeight="15"/>
  <cols>
    <col min="1" max="1" width="24.140625" customWidth="1"/>
    <col min="2" max="2" width="9.140625" customWidth="1"/>
    <col min="3" max="3" width="8.28515625" customWidth="1"/>
    <col min="4" max="4" width="6.28515625" customWidth="1"/>
    <col min="5" max="5" width="8.28515625" customWidth="1"/>
    <col min="6" max="6" width="8.7109375" customWidth="1"/>
    <col min="7" max="7" width="5.140625" customWidth="1"/>
    <col min="8" max="8" width="8" customWidth="1"/>
    <col min="9" max="9" width="6.5703125" customWidth="1"/>
    <col min="10" max="10" width="8.42578125" customWidth="1"/>
    <col min="11" max="11" width="6.28515625" customWidth="1"/>
    <col min="12" max="12" width="8.42578125" customWidth="1"/>
    <col min="13" max="13" width="5.7109375" customWidth="1"/>
    <col min="14" max="14" width="8.28515625" customWidth="1"/>
    <col min="15" max="15" width="6.28515625" customWidth="1"/>
  </cols>
  <sheetData>
    <row r="1" spans="1:17">
      <c r="L1" s="102" t="s">
        <v>12</v>
      </c>
      <c r="M1" s="102"/>
    </row>
    <row r="2" spans="1:17" s="3" customFormat="1" ht="25.5" customHeight="1">
      <c r="A2" s="84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7" s="3" customFormat="1" ht="18.75" customHeight="1">
      <c r="A3" s="84" t="s">
        <v>111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7" s="3" customFormat="1" ht="9.75" customHeight="1">
      <c r="A4" s="16"/>
      <c r="B4" s="16"/>
      <c r="C4" s="101" t="s">
        <v>59</v>
      </c>
      <c r="D4" s="101"/>
      <c r="E4" s="101"/>
      <c r="F4" s="101"/>
      <c r="G4" s="101"/>
      <c r="H4" s="16"/>
      <c r="I4" s="16"/>
      <c r="J4" s="16"/>
      <c r="K4" s="16"/>
      <c r="L4" s="16"/>
      <c r="M4" s="16"/>
      <c r="N4" s="1"/>
      <c r="O4" s="1"/>
      <c r="P4" s="1"/>
      <c r="Q4" s="1"/>
    </row>
    <row r="5" spans="1:17" s="3" customFormat="1" ht="9.75" customHeight="1">
      <c r="A5" s="16"/>
      <c r="B5" s="16"/>
      <c r="C5" s="55"/>
      <c r="D5" s="55"/>
      <c r="E5" s="55"/>
      <c r="F5" s="55"/>
      <c r="G5" s="55"/>
      <c r="H5" s="16"/>
      <c r="I5" s="16"/>
      <c r="J5" s="16"/>
      <c r="K5" s="16"/>
      <c r="L5" s="16"/>
      <c r="M5" s="16"/>
      <c r="N5" s="1"/>
      <c r="O5" s="1"/>
      <c r="P5" s="1"/>
      <c r="Q5" s="1"/>
    </row>
    <row r="6" spans="1:17" ht="34.5" customHeight="1">
      <c r="A6" s="88" t="s">
        <v>7</v>
      </c>
      <c r="B6" s="80" t="s">
        <v>91</v>
      </c>
      <c r="C6" s="89" t="s">
        <v>99</v>
      </c>
      <c r="D6" s="90"/>
      <c r="E6" s="80" t="s">
        <v>100</v>
      </c>
      <c r="F6" s="86" t="s">
        <v>101</v>
      </c>
      <c r="G6" s="87"/>
      <c r="H6" s="86" t="s">
        <v>102</v>
      </c>
      <c r="I6" s="87"/>
      <c r="J6" s="86" t="s">
        <v>65</v>
      </c>
      <c r="K6" s="87"/>
      <c r="L6" s="86" t="s">
        <v>92</v>
      </c>
      <c r="M6" s="87"/>
      <c r="N6" s="86" t="s">
        <v>103</v>
      </c>
      <c r="O6" s="87"/>
    </row>
    <row r="7" spans="1:17" ht="42.75" customHeight="1">
      <c r="A7" s="88"/>
      <c r="B7" s="15" t="s">
        <v>62</v>
      </c>
      <c r="C7" s="15" t="s">
        <v>62</v>
      </c>
      <c r="D7" s="15" t="s">
        <v>13</v>
      </c>
      <c r="E7" s="15" t="s">
        <v>62</v>
      </c>
      <c r="F7" s="15" t="s">
        <v>62</v>
      </c>
      <c r="G7" s="15" t="s">
        <v>13</v>
      </c>
      <c r="H7" s="15" t="s">
        <v>62</v>
      </c>
      <c r="I7" s="15" t="s">
        <v>13</v>
      </c>
      <c r="J7" s="15" t="s">
        <v>62</v>
      </c>
      <c r="K7" s="15" t="s">
        <v>13</v>
      </c>
      <c r="L7" s="15" t="s">
        <v>62</v>
      </c>
      <c r="M7" s="15" t="s">
        <v>13</v>
      </c>
      <c r="N7" s="15" t="s">
        <v>62</v>
      </c>
      <c r="O7" s="15" t="s">
        <v>13</v>
      </c>
    </row>
    <row r="8" spans="1:17" ht="41.25" customHeight="1">
      <c r="A8" s="52" t="s">
        <v>54</v>
      </c>
      <c r="B8" s="40">
        <f>ROUND(('фонд начисленной заработной пла'!B8/'среднесписочная численность'!B8/12)*1000,1)</f>
        <v>27773</v>
      </c>
      <c r="C8" s="40">
        <f>ROUND(('фонд начисленной заработной пла'!C8/'среднесписочная численность'!C8/12)*1000,1)</f>
        <v>29760.7</v>
      </c>
      <c r="D8" s="40">
        <f t="shared" ref="D8" si="0">ROUND(C8/B8*100,1)</f>
        <v>107.2</v>
      </c>
      <c r="E8" s="40">
        <f>ROUND(('фонд начисленной заработной пла'!E8/'среднесписочная численность'!E8/3)*1000,1)</f>
        <v>25057.8</v>
      </c>
      <c r="F8" s="40">
        <f>ROUND(('фонд начисленной заработной пла'!F8/'среднесписочная численность'!F8/3)*1000,1)</f>
        <v>24154.7</v>
      </c>
      <c r="G8" s="40">
        <f t="shared" ref="G8" si="1">ROUND(F8/E8*100,1)</f>
        <v>96.4</v>
      </c>
      <c r="H8" s="40">
        <f>ROUND(('фонд начисленной заработной пла'!H8/'среднесписочная численность'!H8/12)*1000,1)</f>
        <v>30986.3</v>
      </c>
      <c r="I8" s="40">
        <f t="shared" ref="I8" si="2">ROUND(H8/C8*100,1)</f>
        <v>104.1</v>
      </c>
      <c r="J8" s="40">
        <f>ROUND(('фонд начисленной заработной пла'!J8/'среднесписочная численность'!J8/12)*1000,1)</f>
        <v>32870</v>
      </c>
      <c r="K8" s="40">
        <f t="shared" ref="K8" si="3">ROUND(J8/H8*100,1)</f>
        <v>106.1</v>
      </c>
      <c r="L8" s="40">
        <f>ROUND(('фонд начисленной заработной пла'!L8/'среднесписочная численность'!L8/12)*1000,1)</f>
        <v>35151</v>
      </c>
      <c r="M8" s="40">
        <f t="shared" ref="M8" si="4">ROUND(L8/J8*100,1)</f>
        <v>106.9</v>
      </c>
      <c r="N8" s="40">
        <f>ROUND(('фонд начисленной заработной пла'!N8/'среднесписочная численность'!N8/12)*1000,1)</f>
        <v>37978.400000000001</v>
      </c>
      <c r="O8" s="40">
        <f t="shared" ref="O8" si="5">ROUND(N8/L8*100,1)</f>
        <v>108</v>
      </c>
    </row>
    <row r="9" spans="1:17" ht="15" customHeight="1">
      <c r="A9" s="7" t="s">
        <v>16</v>
      </c>
      <c r="B9" s="22">
        <f>B8-B10</f>
        <v>0</v>
      </c>
      <c r="C9" s="22">
        <f>C8-C10</f>
        <v>0</v>
      </c>
      <c r="D9" s="23">
        <f>D8-D10</f>
        <v>0</v>
      </c>
      <c r="E9" s="23">
        <f>E8-E10</f>
        <v>0</v>
      </c>
      <c r="F9" s="23">
        <f t="shared" ref="F9:O9" si="6">F8-F10</f>
        <v>0</v>
      </c>
      <c r="G9" s="23">
        <f t="shared" si="6"/>
        <v>0</v>
      </c>
      <c r="H9" s="23">
        <f t="shared" si="6"/>
        <v>0</v>
      </c>
      <c r="I9" s="23">
        <f t="shared" si="6"/>
        <v>0</v>
      </c>
      <c r="J9" s="20">
        <f t="shared" si="6"/>
        <v>0</v>
      </c>
      <c r="K9" s="20">
        <f t="shared" si="6"/>
        <v>0</v>
      </c>
      <c r="L9" s="20">
        <f t="shared" si="6"/>
        <v>0</v>
      </c>
      <c r="M9" s="20">
        <f t="shared" si="6"/>
        <v>0</v>
      </c>
      <c r="N9" s="20">
        <f t="shared" si="6"/>
        <v>0</v>
      </c>
      <c r="O9" s="20">
        <f t="shared" si="6"/>
        <v>0</v>
      </c>
    </row>
    <row r="10" spans="1:17" ht="13.5" customHeight="1">
      <c r="A10" s="7" t="s">
        <v>17</v>
      </c>
      <c r="B10" s="23">
        <f>ROUND(('фонд начисленной заработной пла'!B10/'среднесписочная численность'!B10/12)*1000,1)</f>
        <v>27773</v>
      </c>
      <c r="C10" s="23">
        <f>ROUND(('фонд начисленной заработной пла'!C10/'среднесписочная численность'!C10/12)*1000,1)</f>
        <v>29760.7</v>
      </c>
      <c r="D10" s="22">
        <f t="shared" ref="D10" si="7">ROUND(C10/B10*100,1)</f>
        <v>107.2</v>
      </c>
      <c r="E10" s="23">
        <f>ROUND(('фонд начисленной заработной пла'!E10/'среднесписочная численность'!E10/3)*1000,1)</f>
        <v>25057.8</v>
      </c>
      <c r="F10" s="23">
        <f>ROUND(('фонд начисленной заработной пла'!F10/'среднесписочная численность'!F10/3)*1000,1)</f>
        <v>24154.7</v>
      </c>
      <c r="G10" s="23">
        <f t="shared" ref="G10" si="8">ROUND(F10/E10*100,1)</f>
        <v>96.4</v>
      </c>
      <c r="H10" s="23">
        <f>ROUND(('фонд начисленной заработной пла'!H10/'среднесписочная численность'!H10/12)*1000,1)</f>
        <v>30986.3</v>
      </c>
      <c r="I10" s="23">
        <f t="shared" ref="I10" si="9">ROUND(H10/C10*100,1)</f>
        <v>104.1</v>
      </c>
      <c r="J10" s="20">
        <f>ROUND(('фонд начисленной заработной пла'!J10/'среднесписочная численность'!J10/12)*1000,1)</f>
        <v>32870</v>
      </c>
      <c r="K10" s="20">
        <f t="shared" ref="K10" si="10">ROUND(J10/H10*100,1)</f>
        <v>106.1</v>
      </c>
      <c r="L10" s="20">
        <f>ROUND(('фонд начисленной заработной пла'!L10/'среднесписочная численность'!L10/12)*1000,1)</f>
        <v>35151</v>
      </c>
      <c r="M10" s="20">
        <f t="shared" ref="M10" si="11">ROUND(L10/J10*100,1)</f>
        <v>106.9</v>
      </c>
      <c r="N10" s="20">
        <f>ROUND(('фонд начисленной заработной пла'!N10/'среднесписочная численность'!N10/12)*1000,1)</f>
        <v>37978.400000000001</v>
      </c>
      <c r="O10" s="20">
        <f t="shared" ref="O10" si="12">ROUND(N10/L10*100,1)</f>
        <v>108</v>
      </c>
    </row>
    <row r="11" spans="1:17" ht="14.25" customHeight="1">
      <c r="A11" s="7" t="s">
        <v>18</v>
      </c>
      <c r="B11" s="22">
        <f>B8-B12</f>
        <v>0</v>
      </c>
      <c r="C11" s="22">
        <f>C8-C12</f>
        <v>0</v>
      </c>
      <c r="D11" s="23">
        <f>D8-D12</f>
        <v>0</v>
      </c>
      <c r="E11" s="23">
        <f>E8-E12</f>
        <v>0</v>
      </c>
      <c r="F11" s="23">
        <f>F8-F12</f>
        <v>0</v>
      </c>
      <c r="G11" s="23">
        <f t="shared" ref="G11:O11" si="13">G8-G12</f>
        <v>0</v>
      </c>
      <c r="H11" s="23">
        <f t="shared" si="13"/>
        <v>0</v>
      </c>
      <c r="I11" s="23">
        <f t="shared" si="13"/>
        <v>0</v>
      </c>
      <c r="J11" s="20">
        <f t="shared" si="13"/>
        <v>0</v>
      </c>
      <c r="K11" s="20">
        <f t="shared" si="13"/>
        <v>0</v>
      </c>
      <c r="L11" s="20">
        <f>L8-L12</f>
        <v>0</v>
      </c>
      <c r="M11" s="20">
        <f t="shared" si="13"/>
        <v>0</v>
      </c>
      <c r="N11" s="20">
        <f t="shared" si="13"/>
        <v>0</v>
      </c>
      <c r="O11" s="20">
        <f t="shared" si="13"/>
        <v>0</v>
      </c>
    </row>
    <row r="12" spans="1:17" ht="12.75" customHeight="1">
      <c r="A12" s="7" t="s">
        <v>17</v>
      </c>
      <c r="B12" s="23">
        <f>ROUND(('фонд начисленной заработной пла'!B12/'среднесписочная численность'!B12/12)*1000,1)</f>
        <v>27773</v>
      </c>
      <c r="C12" s="23">
        <f>ROUND(('фонд начисленной заработной пла'!C12/'среднесписочная численность'!C12/12)*1000,1)</f>
        <v>29760.7</v>
      </c>
      <c r="D12" s="22">
        <f t="shared" ref="D12" si="14">ROUND(C12/B12*100,1)</f>
        <v>107.2</v>
      </c>
      <c r="E12" s="23">
        <f>ROUND(('фонд начисленной заработной пла'!E12/'среднесписочная численность'!E12/3)*1000,1)</f>
        <v>25057.8</v>
      </c>
      <c r="F12" s="23">
        <f>ROUND(('фонд начисленной заработной пла'!F12/'среднесписочная численность'!F12/3)*1000,1)</f>
        <v>24154.7</v>
      </c>
      <c r="G12" s="23">
        <f t="shared" ref="G12" si="15">ROUND(F12/E12*100,1)</f>
        <v>96.4</v>
      </c>
      <c r="H12" s="23">
        <f>ROUND(('фонд начисленной заработной пла'!H12/'среднесписочная численность'!H12/12)*1000,1)</f>
        <v>30986.3</v>
      </c>
      <c r="I12" s="23">
        <f t="shared" ref="I12" si="16">ROUND(H12/C12*100,1)</f>
        <v>104.1</v>
      </c>
      <c r="J12" s="20">
        <f>ROUND(('фонд начисленной заработной пла'!J12/'среднесписочная численность'!J12/12)*1000,1)</f>
        <v>32870</v>
      </c>
      <c r="K12" s="20">
        <f t="shared" ref="K12" si="17">ROUND(J12/H12*100,1)</f>
        <v>106.1</v>
      </c>
      <c r="L12" s="20">
        <f>ROUND(('фонд начисленной заработной пла'!L12/'среднесписочная численность'!L12/12)*1000,1)</f>
        <v>35151</v>
      </c>
      <c r="M12" s="20">
        <f t="shared" ref="M12" si="18">ROUND(L12/J12*100,1)</f>
        <v>106.9</v>
      </c>
      <c r="N12" s="20">
        <f>ROUND(('фонд начисленной заработной пла'!N12/'среднесписочная численность'!N12/12)*1000,1)</f>
        <v>37978.400000000001</v>
      </c>
      <c r="O12" s="20">
        <f t="shared" ref="O12" si="19">ROUND(N12/L12*100,1)</f>
        <v>108</v>
      </c>
    </row>
    <row r="13" spans="1:17" ht="22.5" customHeight="1">
      <c r="A13" s="7" t="s">
        <v>19</v>
      </c>
      <c r="B13" s="22">
        <f t="shared" ref="B13:O13" si="20">B125-B14</f>
        <v>0</v>
      </c>
      <c r="C13" s="22">
        <f t="shared" si="20"/>
        <v>0</v>
      </c>
      <c r="D13" s="23">
        <f t="shared" si="20"/>
        <v>0</v>
      </c>
      <c r="E13" s="23">
        <f t="shared" si="20"/>
        <v>0</v>
      </c>
      <c r="F13" s="23">
        <f t="shared" si="20"/>
        <v>0</v>
      </c>
      <c r="G13" s="23">
        <f t="shared" si="20"/>
        <v>0</v>
      </c>
      <c r="H13" s="23">
        <f t="shared" si="20"/>
        <v>0</v>
      </c>
      <c r="I13" s="23">
        <f t="shared" si="20"/>
        <v>0</v>
      </c>
      <c r="J13" s="20">
        <f t="shared" si="20"/>
        <v>0</v>
      </c>
      <c r="K13" s="20">
        <f t="shared" si="20"/>
        <v>0</v>
      </c>
      <c r="L13" s="20">
        <f t="shared" si="20"/>
        <v>0</v>
      </c>
      <c r="M13" s="20">
        <f t="shared" si="20"/>
        <v>0</v>
      </c>
      <c r="N13" s="20">
        <f t="shared" si="20"/>
        <v>0</v>
      </c>
      <c r="O13" s="20">
        <f t="shared" si="20"/>
        <v>0</v>
      </c>
    </row>
    <row r="14" spans="1:17" ht="15" customHeight="1">
      <c r="A14" s="7" t="s">
        <v>17</v>
      </c>
      <c r="B14" s="23">
        <f>ROUND(('фонд начисленной заработной пла'!B14/'среднесписочная численность'!B14/12)*1000,1)</f>
        <v>27820</v>
      </c>
      <c r="C14" s="23">
        <f>ROUND(('фонд начисленной заработной пла'!C14/'среднесписочная численность'!C14/12)*1000,1)</f>
        <v>23016.2</v>
      </c>
      <c r="D14" s="22">
        <f t="shared" ref="D14" si="21">ROUND(C14/B14*100,1)</f>
        <v>82.7</v>
      </c>
      <c r="E14" s="23">
        <f>ROUND(('фонд начисленной заработной пла'!E14/'среднесписочная численность'!E14/3)*1000,1)</f>
        <v>24408.2</v>
      </c>
      <c r="F14" s="23">
        <f>ROUND(('фонд начисленной заработной пла'!F14/'среднесписочная численность'!F14/3)*1000,1)</f>
        <v>24142.6</v>
      </c>
      <c r="G14" s="23">
        <f t="shared" ref="G14" si="22">ROUND(F14/E14*100,1)</f>
        <v>98.9</v>
      </c>
      <c r="H14" s="23">
        <f>ROUND(('фонд начисленной заработной пла'!H14/'среднесписочная численность'!H14/12)*1000,1)</f>
        <v>24407.7</v>
      </c>
      <c r="I14" s="23">
        <f t="shared" ref="I14" si="23">ROUND(H14/C14*100,1)</f>
        <v>106</v>
      </c>
      <c r="J14" s="20">
        <f>ROUND(('фонд начисленной заработной пла'!J14/'среднесписочная численность'!J14/12)*1000,1)</f>
        <v>26087.3</v>
      </c>
      <c r="K14" s="20">
        <f t="shared" ref="K14" si="24">ROUND(J14/H14*100,1)</f>
        <v>106.9</v>
      </c>
      <c r="L14" s="20">
        <f>ROUND(('фонд начисленной заработной пла'!L14/'среднесписочная численность'!L14/12)*1000,1)</f>
        <v>28040.5</v>
      </c>
      <c r="M14" s="20">
        <f t="shared" ref="M14" si="25">ROUND(L14/J14*100,1)</f>
        <v>107.5</v>
      </c>
      <c r="N14" s="20">
        <f>ROUND(('фонд начисленной заработной пла'!N14/'среднесписочная численность'!N14/12)*1000,1)</f>
        <v>30340.5</v>
      </c>
      <c r="O14" s="20">
        <f t="shared" ref="O14" si="26">ROUND(N14/L14*100,1)</f>
        <v>108.2</v>
      </c>
    </row>
    <row r="15" spans="1:17" ht="25.5" customHeight="1">
      <c r="A15" s="53" t="s">
        <v>56</v>
      </c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</row>
    <row r="16" spans="1:17" ht="27" customHeight="1">
      <c r="A16" s="32" t="s">
        <v>15</v>
      </c>
      <c r="B16" s="31">
        <f>ROUND(('фонд начисленной заработной пла'!B16/'среднесписочная численность'!B16/12)*1000,1)</f>
        <v>31363.9</v>
      </c>
      <c r="C16" s="31">
        <f>ROUND(('фонд начисленной заработной пла'!C16/'среднесписочная численность'!C16/12)*1000,1)</f>
        <v>35908.400000000001</v>
      </c>
      <c r="D16" s="33">
        <f t="shared" ref="D16:D18" si="27">ROUND(C16/B16*100,1)</f>
        <v>114.5</v>
      </c>
      <c r="E16" s="31">
        <f>ROUND(('фонд начисленной заработной пла'!E16/'среднесписочная численность'!E16/3)*1000,1)</f>
        <v>24244.400000000001</v>
      </c>
      <c r="F16" s="31">
        <f>ROUND(('фонд начисленной заработной пла'!F16/'среднесписочная численность'!F16/3)*1000,1)</f>
        <v>26284.5</v>
      </c>
      <c r="G16" s="33">
        <f t="shared" ref="G16:G18" si="28">ROUND(F16/E16*100,1)</f>
        <v>108.4</v>
      </c>
      <c r="H16" s="31">
        <f>ROUND(('фонд начисленной заработной пла'!H16/'среднесписочная численность'!H16/12)*1000,1)</f>
        <v>36815.199999999997</v>
      </c>
      <c r="I16" s="33">
        <f t="shared" ref="I16:I18" si="29">ROUND(H16/C16*100,1)</f>
        <v>102.5</v>
      </c>
      <c r="J16" s="31">
        <f>ROUND(('фонд начисленной заработной пла'!J16/'среднесписочная численность'!J16/12)*1000,1)</f>
        <v>38715</v>
      </c>
      <c r="K16" s="33">
        <f t="shared" ref="K16:K18" si="30">ROUND(J16/H16*100,1)</f>
        <v>105.2</v>
      </c>
      <c r="L16" s="31">
        <f>ROUND(('фонд начисленной заработной пла'!L16/'среднесписочная численность'!L16/12)*1000,1)</f>
        <v>41213.9</v>
      </c>
      <c r="M16" s="33">
        <f t="shared" ref="M16:M18" si="31">ROUND(L16/J16*100,1)</f>
        <v>106.5</v>
      </c>
      <c r="N16" s="31">
        <f>ROUND(('фонд начисленной заработной пла'!N16/'среднесписочная численность'!N16/12)*1000,1)</f>
        <v>44616.6</v>
      </c>
      <c r="O16" s="33">
        <f t="shared" ref="O16:O18" si="32">ROUND(N16/L16*100,1)</f>
        <v>108.3</v>
      </c>
    </row>
    <row r="17" spans="1:15" ht="19.5" customHeight="1">
      <c r="A17" s="17" t="s">
        <v>89</v>
      </c>
      <c r="B17" s="19">
        <f>ROUND(('фонд начисленной заработной пла'!B17/'среднесписочная численность'!B17/12)*1000,1)</f>
        <v>29805.599999999999</v>
      </c>
      <c r="C17" s="31">
        <f>ROUND(('фонд начисленной заработной пла'!C17/'среднесписочная численность'!C17/12)*1000,1)</f>
        <v>34752.800000000003</v>
      </c>
      <c r="D17" s="20">
        <f t="shared" si="27"/>
        <v>116.6</v>
      </c>
      <c r="E17" s="18">
        <f>ROUND(('фонд начисленной заработной пла'!E17/'среднесписочная численность'!E17/3)*1000,1)</f>
        <v>17571.099999999999</v>
      </c>
      <c r="F17" s="19">
        <f>ROUND(('фонд начисленной заработной пла'!F17/'среднесписочная численность'!F17/3)*1000,1)</f>
        <v>23196.400000000001</v>
      </c>
      <c r="G17" s="20">
        <f t="shared" si="28"/>
        <v>132</v>
      </c>
      <c r="H17" s="19">
        <f>ROUND(('фонд начисленной заработной пла'!H17/'среднесписочная численность'!H17/12)*1000,1)</f>
        <v>35795.5</v>
      </c>
      <c r="I17" s="20">
        <f t="shared" si="29"/>
        <v>103</v>
      </c>
      <c r="J17" s="19">
        <f>ROUND(('фонд начисленной заработной пла'!J17/'среднесписочная численность'!J17/12)*1000,1)</f>
        <v>38301.1</v>
      </c>
      <c r="K17" s="20">
        <f t="shared" si="30"/>
        <v>107</v>
      </c>
      <c r="L17" s="19">
        <f>ROUND(('фонд начисленной заработной пла'!L17/'среднесписочная численность'!L17/12)*1000,1)</f>
        <v>41364.6</v>
      </c>
      <c r="M17" s="20">
        <f t="shared" si="31"/>
        <v>108</v>
      </c>
      <c r="N17" s="19">
        <f>ROUND(('фонд начисленной заработной пла'!N17/'среднесписочная численность'!N17/12)*1000,1)</f>
        <v>45088.1</v>
      </c>
      <c r="O17" s="20">
        <f t="shared" si="32"/>
        <v>109</v>
      </c>
    </row>
    <row r="18" spans="1:15" ht="24" customHeight="1">
      <c r="A18" s="17" t="s">
        <v>90</v>
      </c>
      <c r="B18" s="19">
        <f>ROUND(('фонд начисленной заработной пла'!B18/'среднесписочная численность'!B18/12)*1000,1)</f>
        <v>31205.3</v>
      </c>
      <c r="C18" s="31">
        <f>ROUND(('фонд начисленной заработной пла'!C18/'среднесписочная численность'!C18/12)*1000,1)</f>
        <v>38812.199999999997</v>
      </c>
      <c r="D18" s="20">
        <f t="shared" si="27"/>
        <v>124.4</v>
      </c>
      <c r="E18" s="18">
        <f>ROUND(('фонд начисленной заработной пла'!E18/'среднесписочная численность'!E18/3)*1000,1)</f>
        <v>28125.7</v>
      </c>
      <c r="F18" s="19">
        <f>ROUND(('фонд начисленной заработной пла'!F18/'среднесписочная численность'!F18/3)*1000,1)</f>
        <v>26204.7</v>
      </c>
      <c r="G18" s="20">
        <f t="shared" si="28"/>
        <v>93.2</v>
      </c>
      <c r="H18" s="19">
        <f>ROUND(('фонд начисленной заработной пла'!H18/'среднесписочная численность'!H18/12)*1000,1)</f>
        <v>39588.400000000001</v>
      </c>
      <c r="I18" s="20">
        <f t="shared" si="29"/>
        <v>102</v>
      </c>
      <c r="J18" s="19">
        <f>ROUND(('фонд начисленной заработной пла'!J18/'среднесписочная численность'!J18/12)*1000,1)</f>
        <v>41567.5</v>
      </c>
      <c r="K18" s="20">
        <f t="shared" si="30"/>
        <v>105</v>
      </c>
      <c r="L18" s="19">
        <f>ROUND(('фонд начисленной заработной пла'!L18/'среднесписочная численность'!L18/12)*1000,1)</f>
        <v>44060.800000000003</v>
      </c>
      <c r="M18" s="20">
        <f t="shared" si="31"/>
        <v>106</v>
      </c>
      <c r="N18" s="19">
        <f>ROUND(('фонд начисленной заработной пла'!N18/'среднесписочная численность'!N18/12)*1000,1)</f>
        <v>47146.8</v>
      </c>
      <c r="O18" s="20">
        <f t="shared" si="32"/>
        <v>107</v>
      </c>
    </row>
    <row r="19" spans="1:15" ht="15" customHeight="1">
      <c r="A19" s="17" t="s">
        <v>9</v>
      </c>
      <c r="B19" s="19">
        <f>ROUND(('фонд начисленной заработной пла'!B19/'среднесписочная численность'!B19/12)*1000,1)</f>
        <v>31949.9</v>
      </c>
      <c r="C19" s="31">
        <f>ROUND(('фонд начисленной заработной пла'!C19/'среднесписочная численность'!C19/12)*1000,1)</f>
        <v>35623.4</v>
      </c>
      <c r="D19" s="20">
        <f t="shared" ref="D19" si="33">ROUND(C19/B19*100,1)</f>
        <v>111.5</v>
      </c>
      <c r="E19" s="18">
        <f>ROUND(('фонд начисленной заработной пла'!E19/'среднесписочная численность'!E19/3)*1000,1)</f>
        <v>25501.3</v>
      </c>
      <c r="F19" s="19">
        <f>ROUND(('фонд начисленной заработной пла'!F19/'среднесписочная численность'!F19/3)*1000,1)</f>
        <v>27348.799999999999</v>
      </c>
      <c r="G19" s="20">
        <f t="shared" ref="G19" si="34">ROUND(F19/E19*100,1)</f>
        <v>107.2</v>
      </c>
      <c r="H19" s="19">
        <f>ROUND(('фонд начисленной заработной пла'!H19/'среднесписочная численность'!H19/12)*1000,1)</f>
        <v>36517</v>
      </c>
      <c r="I19" s="20">
        <f t="shared" ref="I19" si="35">ROUND(H19/C19*100,1)</f>
        <v>102.5</v>
      </c>
      <c r="J19" s="19">
        <f>ROUND(('фонд начисленной заработной пла'!J19/'среднесписочная численность'!J19/12)*1000,1)</f>
        <v>38212.300000000003</v>
      </c>
      <c r="K19" s="20">
        <f t="shared" ref="K19" si="36">ROUND(J19/H19*100,1)</f>
        <v>104.6</v>
      </c>
      <c r="L19" s="19">
        <f>ROUND(('фонд начисленной заработной пла'!L19/'среднесписочная численность'!L19/12)*1000,1)</f>
        <v>40538</v>
      </c>
      <c r="M19" s="20">
        <f t="shared" ref="M19" si="37">ROUND(L19/J19*100,1)</f>
        <v>106.1</v>
      </c>
      <c r="N19" s="19">
        <f>ROUND(('фонд начисленной заработной пла'!N19/'среднесписочная численность'!N19/12)*1000,1)</f>
        <v>43911.7</v>
      </c>
      <c r="O19" s="20">
        <f t="shared" ref="O19" si="38">ROUND(N19/L19*100,1)</f>
        <v>108.3</v>
      </c>
    </row>
    <row r="20" spans="1:15" ht="17.25" hidden="1" customHeight="1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33" t="e">
        <f t="shared" ref="D20:D22" si="39">ROUND(C20/B20*100,1)</f>
        <v>#DIV/0!</v>
      </c>
      <c r="E20" s="31" t="e">
        <f>ROUND(('фонд начисленной заработной пла'!E20/'среднесписочная численность'!E20/3)*1000,1)</f>
        <v>#DIV/0!</v>
      </c>
      <c r="F20" s="31" t="e">
        <f>ROUND(('фонд начисленной заработной пла'!F20/'среднесписочная численность'!F20/3)*1000,1)</f>
        <v>#DIV/0!</v>
      </c>
      <c r="G20" s="33" t="e">
        <f t="shared" ref="G20:G22" si="40">ROUND(F20/E20*100,1)</f>
        <v>#DIV/0!</v>
      </c>
      <c r="H20" s="31" t="e">
        <f>ROUND(('фонд начисленной заработной пла'!H20/'среднесписочная численность'!H20/12)*1000,1)</f>
        <v>#DIV/0!</v>
      </c>
      <c r="I20" s="33" t="e">
        <f t="shared" ref="I20:I22" si="41">ROUND(H20/C20*100,1)</f>
        <v>#DIV/0!</v>
      </c>
      <c r="J20" s="31" t="e">
        <f>ROUND(('фонд начисленной заработной пла'!J20/'среднесписочная численность'!J20/12)*1000,1)</f>
        <v>#DIV/0!</v>
      </c>
      <c r="K20" s="33" t="e">
        <f t="shared" ref="K20:K22" si="42">ROUND(J20/H20*100,1)</f>
        <v>#DIV/0!</v>
      </c>
      <c r="L20" s="31" t="e">
        <f>ROUND(('фонд начисленной заработной пла'!L20/'среднесписочная численность'!L20/12)*1000,1)</f>
        <v>#DIV/0!</v>
      </c>
      <c r="M20" s="33" t="e">
        <f t="shared" ref="M20:M22" si="43">ROUND(L20/J20*100,1)</f>
        <v>#DIV/0!</v>
      </c>
      <c r="N20" s="31" t="e">
        <f>ROUND(('фонд начисленной заработной пла'!N20/'среднесписочная численность'!N20/12)*1000,1)</f>
        <v>#DIV/0!</v>
      </c>
      <c r="O20" s="33" t="e">
        <f t="shared" ref="O20:O22" si="44">ROUND(N20/L20*100,1)</f>
        <v>#DIV/0!</v>
      </c>
    </row>
    <row r="21" spans="1:15" ht="18" hidden="1" customHeight="1">
      <c r="A21" s="17">
        <f>'фонд начисленной заработной пла'!A21</f>
        <v>0</v>
      </c>
      <c r="B21" s="19" t="e">
        <f>ROUND(('фонд начисленной заработной пла'!B21/'среднесписочная численность'!B21/12)*1000,1)</f>
        <v>#DIV/0!</v>
      </c>
      <c r="C21" s="19" t="e">
        <f>ROUND(('фонд начисленной заработной пла'!C21/'среднесписочная численность'!C21/12)*1000,1)</f>
        <v>#DIV/0!</v>
      </c>
      <c r="D21" s="20" t="e">
        <f t="shared" si="39"/>
        <v>#DIV/0!</v>
      </c>
      <c r="E21" s="19" t="e">
        <f>ROUND(('фонд начисленной заработной пла'!E21/'среднесписочная численность'!E21/3)*1000,1)</f>
        <v>#DIV/0!</v>
      </c>
      <c r="F21" s="19" t="e">
        <f>ROUND(('фонд начисленной заработной пла'!F21/'среднесписочная численность'!F21/3)*1000,1)</f>
        <v>#DIV/0!</v>
      </c>
      <c r="G21" s="20" t="e">
        <f t="shared" si="40"/>
        <v>#DIV/0!</v>
      </c>
      <c r="H21" s="19" t="e">
        <f>ROUND(('фонд начисленной заработной пла'!H21/'среднесписочная численность'!H21/12)*1000,1)</f>
        <v>#DIV/0!</v>
      </c>
      <c r="I21" s="20" t="e">
        <f t="shared" si="41"/>
        <v>#DIV/0!</v>
      </c>
      <c r="J21" s="19" t="e">
        <f>ROUND(('фонд начисленной заработной пла'!J21/'среднесписочная численность'!J21/12)*1000,1)</f>
        <v>#DIV/0!</v>
      </c>
      <c r="K21" s="20" t="e">
        <f t="shared" si="42"/>
        <v>#DIV/0!</v>
      </c>
      <c r="L21" s="19" t="e">
        <f>ROUND(('фонд начисленной заработной пла'!L21/'среднесписочная численность'!L21/12)*1000,1)</f>
        <v>#DIV/0!</v>
      </c>
      <c r="M21" s="20" t="e">
        <f t="shared" si="43"/>
        <v>#DIV/0!</v>
      </c>
      <c r="N21" s="19" t="e">
        <f>ROUND(('фонд начисленной заработной пла'!N21/'среднесписочная численность'!N21/12)*1000,1)</f>
        <v>#DIV/0!</v>
      </c>
      <c r="O21" s="20" t="e">
        <f t="shared" si="44"/>
        <v>#DIV/0!</v>
      </c>
    </row>
    <row r="22" spans="1:15" ht="18" hidden="1" customHeight="1">
      <c r="A22" s="17">
        <f>'фонд начисленной заработной пла'!A22</f>
        <v>0</v>
      </c>
      <c r="B22" s="19" t="e">
        <f>ROUND(('фонд начисленной заработной пла'!B22/'среднесписочная численность'!B22/12)*1000,1)</f>
        <v>#DIV/0!</v>
      </c>
      <c r="C22" s="19" t="e">
        <f>ROUND(('фонд начисленной заработной пла'!C22/'среднесписочная численность'!C22/12)*1000,1)</f>
        <v>#DIV/0!</v>
      </c>
      <c r="D22" s="20" t="e">
        <f t="shared" si="39"/>
        <v>#DIV/0!</v>
      </c>
      <c r="E22" s="19" t="e">
        <f>ROUND(('фонд начисленной заработной пла'!E22/'среднесписочная численность'!E22/3)*1000,1)</f>
        <v>#DIV/0!</v>
      </c>
      <c r="F22" s="19" t="e">
        <f>ROUND(('фонд начисленной заработной пла'!F22/'среднесписочная численность'!F22/3)*1000,1)</f>
        <v>#DIV/0!</v>
      </c>
      <c r="G22" s="20" t="e">
        <f t="shared" si="40"/>
        <v>#DIV/0!</v>
      </c>
      <c r="H22" s="19" t="e">
        <f>ROUND(('фонд начисленной заработной пла'!H22/'среднесписочная численность'!H22/12)*1000,1)</f>
        <v>#DIV/0!</v>
      </c>
      <c r="I22" s="20" t="e">
        <f t="shared" si="41"/>
        <v>#DIV/0!</v>
      </c>
      <c r="J22" s="19" t="e">
        <f>ROUND(('фонд начисленной заработной пла'!J22/'среднесписочная численность'!J22/12)*1000,1)</f>
        <v>#DIV/0!</v>
      </c>
      <c r="K22" s="20" t="e">
        <f t="shared" si="42"/>
        <v>#DIV/0!</v>
      </c>
      <c r="L22" s="19" t="e">
        <f>ROUND(('фонд начисленной заработной пла'!L22/'среднесписочная численность'!L22/12)*1000,1)</f>
        <v>#DIV/0!</v>
      </c>
      <c r="M22" s="20" t="e">
        <f t="shared" si="43"/>
        <v>#DIV/0!</v>
      </c>
      <c r="N22" s="19" t="e">
        <f>ROUND(('фонд начисленной заработной пла'!N22/'среднесписочная численность'!N22/12)*1000,1)</f>
        <v>#DIV/0!</v>
      </c>
      <c r="O22" s="20" t="e">
        <f t="shared" si="44"/>
        <v>#DIV/0!</v>
      </c>
    </row>
    <row r="23" spans="1:15" ht="28.5" customHeight="1">
      <c r="A23" s="32" t="s">
        <v>1</v>
      </c>
      <c r="B23" s="34">
        <f>ROUND(('фонд начисленной заработной пла'!B23/'среднесписочная численность'!B23/12)*1000,1)</f>
        <v>23311.200000000001</v>
      </c>
      <c r="C23" s="34">
        <f>ROUND(('фонд начисленной заработной пла'!C23/'среднесписочная численность'!C23/12)*1000,1)</f>
        <v>25934.5</v>
      </c>
      <c r="D23" s="33">
        <f t="shared" ref="D23" si="45">ROUND(C23/B23*100,1)</f>
        <v>111.3</v>
      </c>
      <c r="E23" s="34">
        <f>ROUND(('фонд начисленной заработной пла'!E23/'среднесписочная численность'!E23/3)*1000,1)</f>
        <v>21768.5</v>
      </c>
      <c r="F23" s="34">
        <f>ROUND(('фонд начисленной заработной пла'!F23/'среднесписочная численность'!F23/3)*1000,1)</f>
        <v>24749.8</v>
      </c>
      <c r="G23" s="33">
        <f t="shared" ref="G23" si="46">ROUND(F23/E23*100,1)</f>
        <v>113.7</v>
      </c>
      <c r="H23" s="35">
        <f>ROUND(('фонд начисленной заработной пла'!H23/'среднесписочная численность'!H23/12)*1000,1)</f>
        <v>27466.2</v>
      </c>
      <c r="I23" s="33">
        <f t="shared" ref="I23" si="47">ROUND(H23/C23*100,1)</f>
        <v>105.9</v>
      </c>
      <c r="J23" s="35">
        <f>ROUND(('фонд начисленной заработной пла'!J23/'среднесписочная численность'!J23/12)*1000,1)</f>
        <v>29647.3</v>
      </c>
      <c r="K23" s="33">
        <f t="shared" ref="K23" si="48">ROUND(J23/H23*100,1)</f>
        <v>107.9</v>
      </c>
      <c r="L23" s="35">
        <f>ROUND(('фонд начисленной заработной пла'!L23/'среднесписочная численность'!L23/12)*1000,1)</f>
        <v>32010.7</v>
      </c>
      <c r="M23" s="33">
        <f t="shared" ref="M23" si="49">ROUND(L23/J23*100,1)</f>
        <v>108</v>
      </c>
      <c r="N23" s="34">
        <f>ROUND(('фонд начисленной заработной пла'!N23/'среднесписочная численность'!N23/12)*1000,1)</f>
        <v>34886.9</v>
      </c>
      <c r="O23" s="33">
        <f t="shared" ref="O23" si="50">ROUND(N23/L23*100,1)</f>
        <v>109</v>
      </c>
    </row>
    <row r="24" spans="1:15" ht="15" customHeight="1">
      <c r="A24" s="12" t="s">
        <v>2</v>
      </c>
      <c r="B24" s="13"/>
      <c r="C24" s="14"/>
      <c r="D24" s="8"/>
      <c r="E24" s="13"/>
      <c r="F24" s="14"/>
      <c r="G24" s="8"/>
      <c r="H24" s="14"/>
      <c r="I24" s="8"/>
      <c r="J24" s="14"/>
      <c r="K24" s="8"/>
      <c r="L24" s="14"/>
      <c r="M24" s="8"/>
      <c r="N24" s="14"/>
      <c r="O24" s="8"/>
    </row>
    <row r="25" spans="1:15" ht="15" customHeight="1">
      <c r="A25" s="26" t="s">
        <v>20</v>
      </c>
      <c r="B25" s="27">
        <f>ROUND(('фонд начисленной заработной пла'!B25/'среднесписочная численность'!B25/12)*1000,1)</f>
        <v>23853.200000000001</v>
      </c>
      <c r="C25" s="27">
        <f>ROUND(('фонд начисленной заработной пла'!C25/'среднесписочная численность'!C25/12)*1000,1)</f>
        <v>26327</v>
      </c>
      <c r="D25" s="28">
        <f t="shared" ref="D25:D27" si="51">ROUND(C25/B25*100,1)</f>
        <v>110.4</v>
      </c>
      <c r="E25" s="29">
        <f>ROUND(('фонд начисленной заработной пла'!E25/'среднесписочная численность'!E25/3)*1000,1)</f>
        <v>21959.7</v>
      </c>
      <c r="F25" s="30">
        <f>ROUND(('фонд начисленной заработной пла'!F25/'среднесписочная численность'!F25/3)*1000,1)</f>
        <v>25099.8</v>
      </c>
      <c r="G25" s="28">
        <f t="shared" ref="G25:G27" si="52">ROUND(F25/E25*100,1)</f>
        <v>114.3</v>
      </c>
      <c r="H25" s="30">
        <f>ROUND(('фонд начисленной заработной пла'!H25/'среднесписочная численность'!H25/12)*1000,1)</f>
        <v>27906.7</v>
      </c>
      <c r="I25" s="28">
        <f t="shared" ref="I25:I27" si="53">ROUND(H25/C25*100,1)</f>
        <v>106</v>
      </c>
      <c r="J25" s="30">
        <f>ROUND(('фонд начисленной заработной пла'!J25/'среднесписочная численность'!J25/12)*1000,1)</f>
        <v>30139.200000000001</v>
      </c>
      <c r="K25" s="28">
        <f t="shared" ref="K25:K27" si="54">ROUND(J25/H25*100,1)</f>
        <v>108</v>
      </c>
      <c r="L25" s="30">
        <f>ROUND(('фонд начисленной заработной пла'!L25/'среднесписочная численность'!L25/12)*1000,1)</f>
        <v>32550.3</v>
      </c>
      <c r="M25" s="28">
        <f t="shared" ref="M25:M27" si="55">ROUND(L25/J25*100,1)</f>
        <v>108</v>
      </c>
      <c r="N25" s="30">
        <f>ROUND(('фонд начисленной заработной пла'!N25/'среднесписочная численность'!N25/12)*1000,1)</f>
        <v>35479.699999999997</v>
      </c>
      <c r="O25" s="28">
        <f t="shared" ref="O25:O27" si="56">ROUND(N25/L25*100,1)</f>
        <v>109</v>
      </c>
    </row>
    <row r="26" spans="1:15" ht="14.25" customHeight="1">
      <c r="A26" s="17" t="s">
        <v>76</v>
      </c>
      <c r="B26" s="19">
        <f>ROUND(('фонд начисленной заработной пла'!B26/'среднесписочная численность'!B26/12)*1000,1)</f>
        <v>23853.200000000001</v>
      </c>
      <c r="C26" s="27">
        <f>ROUND(('фонд начисленной заработной пла'!C26/'среднесписочная численность'!C26/12)*1000,1)</f>
        <v>26327</v>
      </c>
      <c r="D26" s="20">
        <f t="shared" si="51"/>
        <v>110.4</v>
      </c>
      <c r="E26" s="18">
        <f>ROUND(('фонд начисленной заработной пла'!E26/'среднесписочная численность'!E26/3)*1000,1)</f>
        <v>21959.7</v>
      </c>
      <c r="F26" s="19">
        <f>ROUND(('фонд начисленной заработной пла'!F26/'среднесписочная численность'!F26/3)*1000,1)</f>
        <v>25099.8</v>
      </c>
      <c r="G26" s="20">
        <f t="shared" si="52"/>
        <v>114.3</v>
      </c>
      <c r="H26" s="19">
        <f>ROUND(('фонд начисленной заработной пла'!H26/'среднесписочная численность'!H26/12)*1000,1)</f>
        <v>27906.7</v>
      </c>
      <c r="I26" s="20">
        <f t="shared" si="53"/>
        <v>106</v>
      </c>
      <c r="J26" s="19">
        <f>ROUND(('фонд начисленной заработной пла'!J26/'среднесписочная численность'!J26/12)*1000,1)</f>
        <v>30139.200000000001</v>
      </c>
      <c r="K26" s="20">
        <f t="shared" si="54"/>
        <v>108</v>
      </c>
      <c r="L26" s="19">
        <f>ROUND(('фонд начисленной заработной пла'!L26/'среднесписочная численность'!L26/12)*1000,1)</f>
        <v>32550.3</v>
      </c>
      <c r="M26" s="20">
        <f t="shared" si="55"/>
        <v>108</v>
      </c>
      <c r="N26" s="19">
        <f>ROUND(('фонд начисленной заработной пла'!N26/'среднесписочная численность'!N26/12)*1000,1)</f>
        <v>35479.699999999997</v>
      </c>
      <c r="O26" s="20">
        <f t="shared" si="56"/>
        <v>109</v>
      </c>
    </row>
    <row r="27" spans="1:15" ht="14.25" customHeight="1">
      <c r="A27" s="17" t="str">
        <f>'фонд начисленной заработной пла'!A27</f>
        <v>прочие</v>
      </c>
      <c r="B27" s="19" t="e">
        <f>ROUND(('фонд начисленной заработной пла'!B27/'среднесписочная численность'!B27/12)*1000,1)</f>
        <v>#DIV/0!</v>
      </c>
      <c r="C27" s="19" t="e">
        <f>ROUND(('фонд начисленной заработной пла'!C27/'среднесписочная численность'!C27/12)*1000,1)</f>
        <v>#DIV/0!</v>
      </c>
      <c r="D27" s="20" t="e">
        <f t="shared" si="51"/>
        <v>#DIV/0!</v>
      </c>
      <c r="E27" s="18" t="e">
        <f>ROUND(('фонд начисленной заработной пла'!E27/'среднесписочная численность'!E27/3)*1000,1)</f>
        <v>#DIV/0!</v>
      </c>
      <c r="F27" s="19" t="e">
        <f>ROUND(('фонд начисленной заработной пла'!F27/'среднесписочная численность'!F27/3)*1000,1)</f>
        <v>#DIV/0!</v>
      </c>
      <c r="G27" s="20" t="e">
        <f t="shared" si="52"/>
        <v>#DIV/0!</v>
      </c>
      <c r="H27" s="19" t="e">
        <f>ROUND(('фонд начисленной заработной пла'!H27/'среднесписочная численность'!H27/12)*1000,1)</f>
        <v>#DIV/0!</v>
      </c>
      <c r="I27" s="20" t="e">
        <f t="shared" si="53"/>
        <v>#DIV/0!</v>
      </c>
      <c r="J27" s="19" t="e">
        <f>ROUND(('фонд начисленной заработной пла'!J27/'среднесписочная численность'!J27/12)*1000,1)</f>
        <v>#DIV/0!</v>
      </c>
      <c r="K27" s="20" t="e">
        <f t="shared" si="54"/>
        <v>#DIV/0!</v>
      </c>
      <c r="L27" s="19" t="e">
        <f>ROUND(('фонд начисленной заработной пла'!L27/'среднесписочная численность'!L27/12)*1000,1)</f>
        <v>#DIV/0!</v>
      </c>
      <c r="M27" s="20" t="e">
        <f t="shared" si="55"/>
        <v>#DIV/0!</v>
      </c>
      <c r="N27" s="19" t="e">
        <f>ROUND(('фонд начисленной заработной пла'!N27/'среднесписочная численность'!N27/12)*1000,1)</f>
        <v>#DIV/0!</v>
      </c>
      <c r="O27" s="20" t="e">
        <f t="shared" si="56"/>
        <v>#DIV/0!</v>
      </c>
    </row>
    <row r="28" spans="1:15" ht="18" hidden="1" customHeight="1">
      <c r="A28" s="26" t="s">
        <v>21</v>
      </c>
      <c r="B28" s="27" t="e">
        <f>ROUND(('фонд начисленной заработной пла'!B28/'среднесписочная численность'!B28/12)*1000,1)</f>
        <v>#DIV/0!</v>
      </c>
      <c r="C28" s="30" t="e">
        <f>ROUND(('фонд начисленной заработной пла'!C28/'среднесписочная численность'!C28/12)*1000,1)</f>
        <v>#DIV/0!</v>
      </c>
      <c r="D28" s="28" t="e">
        <f t="shared" ref="D28:D89" si="57">ROUND(C28/B28*100,1)</f>
        <v>#DIV/0!</v>
      </c>
      <c r="E28" s="29" t="e">
        <f>ROUND(('фонд начисленной заработной пла'!E28/'среднесписочная численность'!E28/3)*1000,1)</f>
        <v>#DIV/0!</v>
      </c>
      <c r="F28" s="30" t="e">
        <f>ROUND(('фонд начисленной заработной пла'!F28/'среднесписочная численность'!F28/3)*1000,1)</f>
        <v>#DIV/0!</v>
      </c>
      <c r="G28" s="28" t="e">
        <f t="shared" ref="G28:G30" si="58">ROUND(F28/E28*100,1)</f>
        <v>#DIV/0!</v>
      </c>
      <c r="H28" s="30" t="e">
        <f>ROUND(('фонд начисленной заработной пла'!H28/'среднесписочная численность'!H28/12)*1000,1)</f>
        <v>#DIV/0!</v>
      </c>
      <c r="I28" s="28" t="e">
        <f t="shared" ref="I28:I30" si="59">ROUND(H28/C28*100,1)</f>
        <v>#DIV/0!</v>
      </c>
      <c r="J28" s="30" t="e">
        <f>ROUND(('фонд начисленной заработной пла'!J28/'среднесписочная численность'!J28/12)*1000,1)</f>
        <v>#DIV/0!</v>
      </c>
      <c r="K28" s="28" t="e">
        <f t="shared" ref="K28:K30" si="60">ROUND(J28/H28*100,1)</f>
        <v>#DIV/0!</v>
      </c>
      <c r="L28" s="30" t="e">
        <f>ROUND(('фонд начисленной заработной пла'!L28/'среднесписочная численность'!L28/12)*1000,1)</f>
        <v>#DIV/0!</v>
      </c>
      <c r="M28" s="28" t="e">
        <f t="shared" ref="M28:M30" si="61">ROUND(L28/J28*100,1)</f>
        <v>#DIV/0!</v>
      </c>
      <c r="N28" s="30" t="e">
        <f>ROUND(('фонд начисленной заработной пла'!N28/'среднесписочная численность'!N28/12)*1000,1)</f>
        <v>#DIV/0!</v>
      </c>
      <c r="O28" s="28" t="e">
        <f t="shared" ref="O28:O30" si="62">ROUND(N28/L28*100,1)</f>
        <v>#DIV/0!</v>
      </c>
    </row>
    <row r="29" spans="1:15" ht="15" hidden="1" customHeight="1">
      <c r="A29" s="17" t="str">
        <f>'фонд начисленной заработной пла'!A29</f>
        <v>(наименование предприятия, организации)</v>
      </c>
      <c r="B29" s="19" t="e">
        <f>ROUND(('фонд начисленной заработной пла'!B29/'среднесписочная численность'!B29/12)*1000,1)</f>
        <v>#DIV/0!</v>
      </c>
      <c r="C29" s="19" t="e">
        <f>ROUND(('фонд начисленной заработной пла'!C29/'среднесписочная численность'!C29/12)*1000,1)</f>
        <v>#DIV/0!</v>
      </c>
      <c r="D29" s="20" t="e">
        <f t="shared" si="57"/>
        <v>#DIV/0!</v>
      </c>
      <c r="E29" s="19" t="e">
        <f>ROUND(('фонд начисленной заработной пла'!E29/'среднесписочная численность'!E29/3)*1000,1)</f>
        <v>#DIV/0!</v>
      </c>
      <c r="F29" s="19" t="e">
        <f>ROUND(('фонд начисленной заработной пла'!F29/'среднесписочная численность'!F29/3)*1000,1)</f>
        <v>#DIV/0!</v>
      </c>
      <c r="G29" s="20" t="e">
        <f t="shared" si="58"/>
        <v>#DIV/0!</v>
      </c>
      <c r="H29" s="19" t="e">
        <f>ROUND(('фонд начисленной заработной пла'!H29/'среднесписочная численность'!H29/12)*1000,1)</f>
        <v>#DIV/0!</v>
      </c>
      <c r="I29" s="20" t="e">
        <f t="shared" si="59"/>
        <v>#DIV/0!</v>
      </c>
      <c r="J29" s="19" t="e">
        <f>ROUND(('фонд начисленной заработной пла'!J29/'среднесписочная численность'!J29/12)*1000,1)</f>
        <v>#DIV/0!</v>
      </c>
      <c r="K29" s="20" t="e">
        <f t="shared" si="60"/>
        <v>#DIV/0!</v>
      </c>
      <c r="L29" s="19" t="e">
        <f>ROUND(('фонд начисленной заработной пла'!L29/'среднесписочная численность'!L29/12)*1000,1)</f>
        <v>#DIV/0!</v>
      </c>
      <c r="M29" s="20" t="e">
        <f t="shared" si="61"/>
        <v>#DIV/0!</v>
      </c>
      <c r="N29" s="19" t="e">
        <f>ROUND(('фонд начисленной заработной пла'!N29/'среднесписочная численность'!N29/12)*1000,1)</f>
        <v>#DIV/0!</v>
      </c>
      <c r="O29" s="20" t="e">
        <f t="shared" si="62"/>
        <v>#DIV/0!</v>
      </c>
    </row>
    <row r="30" spans="1:15" ht="18" hidden="1" customHeight="1">
      <c r="A30" s="17" t="str">
        <f>'фонд начисленной заработной пла'!A30</f>
        <v>(наименование предприятия, организации)</v>
      </c>
      <c r="B30" s="19" t="e">
        <f>ROUND(('фонд начисленной заработной пла'!B30/'среднесписочная численность'!B30/12)*1000,1)</f>
        <v>#DIV/0!</v>
      </c>
      <c r="C30" s="19" t="e">
        <f>ROUND(('фонд начисленной заработной пла'!C30/'среднесписочная численность'!C30/12)*1000,1)</f>
        <v>#DIV/0!</v>
      </c>
      <c r="D30" s="20" t="e">
        <f t="shared" si="57"/>
        <v>#DIV/0!</v>
      </c>
      <c r="E30" s="19" t="e">
        <f>ROUND(('фонд начисленной заработной пла'!E30/'среднесписочная численность'!E30/3)*1000,1)</f>
        <v>#DIV/0!</v>
      </c>
      <c r="F30" s="19" t="e">
        <f>ROUND(('фонд начисленной заработной пла'!F30/'среднесписочная численность'!F30/3)*1000,1)</f>
        <v>#DIV/0!</v>
      </c>
      <c r="G30" s="20" t="e">
        <f t="shared" si="58"/>
        <v>#DIV/0!</v>
      </c>
      <c r="H30" s="19" t="e">
        <f>ROUND(('фонд начисленной заработной пла'!H30/'среднесписочная численность'!H30/12)*1000,1)</f>
        <v>#DIV/0!</v>
      </c>
      <c r="I30" s="20" t="e">
        <f t="shared" si="59"/>
        <v>#DIV/0!</v>
      </c>
      <c r="J30" s="19" t="e">
        <f>ROUND(('фонд начисленной заработной пла'!J30/'среднесписочная численность'!J30/12)*1000,1)</f>
        <v>#DIV/0!</v>
      </c>
      <c r="K30" s="20" t="e">
        <f t="shared" si="60"/>
        <v>#DIV/0!</v>
      </c>
      <c r="L30" s="19" t="e">
        <f>ROUND(('фонд начисленной заработной пла'!L30/'среднесписочная численность'!L30/12)*1000,1)</f>
        <v>#DIV/0!</v>
      </c>
      <c r="M30" s="20" t="e">
        <f t="shared" si="61"/>
        <v>#DIV/0!</v>
      </c>
      <c r="N30" s="19" t="e">
        <f>ROUND(('фонд начисленной заработной пла'!N30/'среднесписочная численность'!N30/12)*1000,1)</f>
        <v>#DIV/0!</v>
      </c>
      <c r="O30" s="20" t="e">
        <f t="shared" si="62"/>
        <v>#DIV/0!</v>
      </c>
    </row>
    <row r="31" spans="1:15" ht="18" hidden="1" customHeight="1">
      <c r="A31" s="26" t="s">
        <v>22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28" t="e">
        <f t="shared" si="57"/>
        <v>#DIV/0!</v>
      </c>
      <c r="E31" s="30" t="e">
        <f>ROUND(('фонд начисленной заработной пла'!E31/'среднесписочная численность'!E31/3)*1000,1)</f>
        <v>#DIV/0!</v>
      </c>
      <c r="F31" s="30" t="e">
        <f>ROUND(('фонд начисленной заработной пла'!F31/'среднесписочная численность'!F31/3)*1000,1)</f>
        <v>#DIV/0!</v>
      </c>
      <c r="G31" s="28" t="e">
        <f t="shared" ref="G31:G33" si="63">ROUND(F31/E31*100,1)</f>
        <v>#DIV/0!</v>
      </c>
      <c r="H31" s="30" t="e">
        <f>ROUND(('фонд начисленной заработной пла'!H31/'среднесписочная численность'!H31/12)*1000,1)</f>
        <v>#DIV/0!</v>
      </c>
      <c r="I31" s="28" t="e">
        <f t="shared" ref="I31:I33" si="64">ROUND(H31/C31*100,1)</f>
        <v>#DIV/0!</v>
      </c>
      <c r="J31" s="30" t="e">
        <f>ROUND(('фонд начисленной заработной пла'!J31/'среднесписочная численность'!J31/12)*1000,1)</f>
        <v>#DIV/0!</v>
      </c>
      <c r="K31" s="28" t="e">
        <f t="shared" ref="K31:K33" si="65">ROUND(J31/H31*100,1)</f>
        <v>#DIV/0!</v>
      </c>
      <c r="L31" s="30" t="e">
        <f>ROUND(('фонд начисленной заработной пла'!L31/'среднесписочная численность'!L31/12)*1000,1)</f>
        <v>#DIV/0!</v>
      </c>
      <c r="M31" s="28" t="e">
        <f t="shared" ref="M31:M33" si="66">ROUND(L31/J31*100,1)</f>
        <v>#DIV/0!</v>
      </c>
      <c r="N31" s="27" t="e">
        <f>ROUND(('фонд начисленной заработной пла'!N31/'среднесписочная численность'!N31/12)*1000,1)</f>
        <v>#DIV/0!</v>
      </c>
      <c r="O31" s="28" t="e">
        <f t="shared" ref="O31:O33" si="67">ROUND(N31/L31*100,1)</f>
        <v>#DIV/0!</v>
      </c>
    </row>
    <row r="32" spans="1:15" ht="18.75" hidden="1" customHeight="1">
      <c r="A32" s="17" t="str">
        <f>'фонд начисленной заработной пла'!A32</f>
        <v>(наименование предприятия, организации)</v>
      </c>
      <c r="B32" s="19" t="e">
        <f>ROUND(('фонд начисленной заработной пла'!B32/'среднесписочная численность'!B32/12)*1000,1)</f>
        <v>#DIV/0!</v>
      </c>
      <c r="C32" s="19" t="e">
        <f>ROUND(('фонд начисленной заработной пла'!C32/'среднесписочная численность'!C32/12)*1000,1)</f>
        <v>#DIV/0!</v>
      </c>
      <c r="D32" s="20" t="e">
        <f t="shared" si="57"/>
        <v>#DIV/0!</v>
      </c>
      <c r="E32" s="19" t="e">
        <f>ROUND(('фонд начисленной заработной пла'!E32/'среднесписочная численность'!E32/3)*1000,1)</f>
        <v>#DIV/0!</v>
      </c>
      <c r="F32" s="19" t="e">
        <f>ROUND(('фонд начисленной заработной пла'!F32/'среднесписочная численность'!F32/3)*1000,1)</f>
        <v>#DIV/0!</v>
      </c>
      <c r="G32" s="20" t="e">
        <f t="shared" si="63"/>
        <v>#DIV/0!</v>
      </c>
      <c r="H32" s="19" t="e">
        <f>ROUND(('фонд начисленной заработной пла'!H32/'среднесписочная численность'!H32/12)*1000,1)</f>
        <v>#DIV/0!</v>
      </c>
      <c r="I32" s="20" t="e">
        <f t="shared" si="64"/>
        <v>#DIV/0!</v>
      </c>
      <c r="J32" s="19" t="e">
        <f>ROUND(('фонд начисленной заработной пла'!J32/'среднесписочная численность'!J32/12)*1000,1)</f>
        <v>#DIV/0!</v>
      </c>
      <c r="K32" s="20" t="e">
        <f t="shared" si="65"/>
        <v>#DIV/0!</v>
      </c>
      <c r="L32" s="19" t="e">
        <f>ROUND(('фонд начисленной заработной пла'!L32/'среднесписочная численность'!L32/12)*1000,1)</f>
        <v>#DIV/0!</v>
      </c>
      <c r="M32" s="20" t="e">
        <f t="shared" si="66"/>
        <v>#DIV/0!</v>
      </c>
      <c r="N32" s="19" t="e">
        <f>ROUND(('фонд начисленной заработной пла'!N32/'среднесписочная численность'!N32/12)*1000,1)</f>
        <v>#DIV/0!</v>
      </c>
      <c r="O32" s="20" t="e">
        <f t="shared" si="67"/>
        <v>#DIV/0!</v>
      </c>
    </row>
    <row r="33" spans="1:26" ht="18.75" hidden="1" customHeight="1">
      <c r="A33" s="17" t="str">
        <f>'фонд начисленной заработной пла'!A33</f>
        <v>(наименование предприятия, организации)</v>
      </c>
      <c r="B33" s="19" t="e">
        <f>ROUND(('фонд начисленной заработной пла'!B33/'среднесписочная численность'!B33/12)*1000,1)</f>
        <v>#DIV/0!</v>
      </c>
      <c r="C33" s="19" t="e">
        <f>ROUND(('фонд начисленной заработной пла'!C33/'среднесписочная численность'!C33/12)*1000,1)</f>
        <v>#DIV/0!</v>
      </c>
      <c r="D33" s="20" t="e">
        <f t="shared" si="57"/>
        <v>#DIV/0!</v>
      </c>
      <c r="E33" s="19" t="e">
        <f>ROUND(('фонд начисленной заработной пла'!E33/'среднесписочная численность'!E33/3)*1000,1)</f>
        <v>#DIV/0!</v>
      </c>
      <c r="F33" s="19" t="e">
        <f>ROUND(('фонд начисленной заработной пла'!F33/'среднесписочная численность'!F33/3)*1000,1)</f>
        <v>#DIV/0!</v>
      </c>
      <c r="G33" s="20" t="e">
        <f t="shared" si="63"/>
        <v>#DIV/0!</v>
      </c>
      <c r="H33" s="19" t="e">
        <f>ROUND(('фонд начисленной заработной пла'!H33/'среднесписочная численность'!H33/12)*1000,1)</f>
        <v>#DIV/0!</v>
      </c>
      <c r="I33" s="20" t="e">
        <f t="shared" si="64"/>
        <v>#DIV/0!</v>
      </c>
      <c r="J33" s="19" t="e">
        <f>ROUND(('фонд начисленной заработной пла'!J33/'среднесписочная численность'!J33/12)*1000,1)</f>
        <v>#DIV/0!</v>
      </c>
      <c r="K33" s="20" t="e">
        <f t="shared" si="65"/>
        <v>#DIV/0!</v>
      </c>
      <c r="L33" s="19" t="e">
        <f>ROUND(('фонд начисленной заработной пла'!L33/'среднесписочная численность'!L33/12)*1000,1)</f>
        <v>#DIV/0!</v>
      </c>
      <c r="M33" s="20" t="e">
        <f t="shared" si="66"/>
        <v>#DIV/0!</v>
      </c>
      <c r="N33" s="19" t="e">
        <f>ROUND(('фонд начисленной заработной пла'!N33/'среднесписочная численность'!N33/12)*1000,1)</f>
        <v>#DIV/0!</v>
      </c>
      <c r="O33" s="20" t="e">
        <f t="shared" si="67"/>
        <v>#DIV/0!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idden="1">
      <c r="A34" s="26" t="s">
        <v>23</v>
      </c>
      <c r="B34" s="27">
        <f>ROUND(('фонд начисленной заработной пла'!B34/'среднесписочная численность'!B34/12)*1000,1)</f>
        <v>13866.7</v>
      </c>
      <c r="C34" s="27">
        <f>ROUND(('фонд начисленной заработной пла'!C34/'среднесписочная численность'!C34/12)*1000,1)</f>
        <v>13372.2</v>
      </c>
      <c r="D34" s="28">
        <f t="shared" si="57"/>
        <v>96.4</v>
      </c>
      <c r="E34" s="30">
        <f>ROUND(('фонд начисленной заработной пла'!E34/'среднесписочная численность'!E34/3)*1000,1)</f>
        <v>13629.6</v>
      </c>
      <c r="F34" s="30">
        <f>ROUND(('фонд начисленной заработной пла'!F34/'среднесписочная численность'!F34/3)*1000,1)</f>
        <v>13629.6</v>
      </c>
      <c r="G34" s="28">
        <f t="shared" ref="G34:G95" si="68">ROUND(F34/E34*100,1)</f>
        <v>100</v>
      </c>
      <c r="H34" s="30">
        <f>ROUND(('фонд начисленной заработной пла'!H34/'среднесписочная численность'!H34/12)*1000,1)</f>
        <v>13372.2</v>
      </c>
      <c r="I34" s="28">
        <f t="shared" ref="I34:I95" si="69">ROUND(H34/C34*100,1)</f>
        <v>100</v>
      </c>
      <c r="J34" s="30">
        <f>ROUND(('фонд начисленной заработной пла'!J34/'среднесписочная численность'!J34/12)*1000,1)</f>
        <v>13907.4</v>
      </c>
      <c r="K34" s="28">
        <f t="shared" ref="K34:K95" si="70">ROUND(J34/H34*100,1)</f>
        <v>104</v>
      </c>
      <c r="L34" s="30">
        <f>ROUND(('фонд начисленной заработной пла'!L34/'среднесписочная численность'!L34/12)*1000,1)</f>
        <v>14740.7</v>
      </c>
      <c r="M34" s="28">
        <f t="shared" ref="M34:M95" si="71">ROUND(L34/J34*100,1)</f>
        <v>106</v>
      </c>
      <c r="N34" s="30">
        <f>ROUND(('фонд начисленной заработной пла'!N34/'среднесписочная численность'!N34/12)*1000,1)</f>
        <v>15916.7</v>
      </c>
      <c r="O34" s="28">
        <f t="shared" ref="O34:O95" si="72">ROUND(N34/L34*100,1)</f>
        <v>108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17" t="str">
        <f>'фонд начисленной заработной пла'!A35</f>
        <v>МУП БО "Ромашка"</v>
      </c>
      <c r="B35" s="19">
        <f>ROUND(('фонд начисленной заработной пла'!B35/'среднесписочная численность'!B35/12)*1000,1)</f>
        <v>13866.7</v>
      </c>
      <c r="C35" s="19"/>
      <c r="D35" s="20">
        <f t="shared" si="57"/>
        <v>0</v>
      </c>
      <c r="E35" s="19">
        <f>ROUND(('фонд начисленной заработной пла'!E35/'среднесписочная численность'!E35/3)*1000,1)</f>
        <v>13629.6</v>
      </c>
      <c r="F35" s="19">
        <f>ROUND(('фонд начисленной заработной пла'!F35/'среднесписочная численность'!F35/3)*1000,1)</f>
        <v>13629.6</v>
      </c>
      <c r="G35" s="20">
        <f t="shared" si="68"/>
        <v>100</v>
      </c>
      <c r="H35" s="19">
        <f>ROUND(('фонд начисленной заработной пла'!H35/'среднесписочная численность'!H35/12)*1000,1)</f>
        <v>13372.2</v>
      </c>
      <c r="I35" s="20" t="e">
        <f t="shared" si="69"/>
        <v>#DIV/0!</v>
      </c>
      <c r="J35" s="19">
        <f>ROUND(('фонд начисленной заработной пла'!J35/'среднесписочная численность'!J35/12)*1000,1)</f>
        <v>13907.4</v>
      </c>
      <c r="K35" s="20">
        <f t="shared" si="70"/>
        <v>104</v>
      </c>
      <c r="L35" s="19">
        <f>ROUND(('фонд начисленной заработной пла'!L35/'среднесписочная численность'!L35/12)*1000,1)</f>
        <v>14740.7</v>
      </c>
      <c r="M35" s="20">
        <f t="shared" si="71"/>
        <v>106</v>
      </c>
      <c r="N35" s="19">
        <f>ROUND(('фонд начисленной заработной пла'!N35/'среднесписочная численность'!N35/12)*1000,1)</f>
        <v>15916.7</v>
      </c>
      <c r="O35" s="20">
        <f t="shared" si="72"/>
        <v>108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6.5" hidden="1" customHeight="1">
      <c r="A36" s="17" t="str">
        <f>'фонд начисленной заработной пла'!A36</f>
        <v>(наименование предприятия, организации)</v>
      </c>
      <c r="B36" s="19" t="e">
        <f>ROUND(('фонд начисленной заработной пла'!B36/'среднесписочная численность'!B36/12)*1000,1)</f>
        <v>#DIV/0!</v>
      </c>
      <c r="C36" s="19" t="e">
        <f>ROUND(('фонд начисленной заработной пла'!C36/'среднесписочная численность'!C36/12)*1000,1)</f>
        <v>#DIV/0!</v>
      </c>
      <c r="D36" s="20" t="e">
        <f t="shared" si="57"/>
        <v>#DIV/0!</v>
      </c>
      <c r="E36" s="19" t="e">
        <f>ROUND(('фонд начисленной заработной пла'!E36/'среднесписочная численность'!E36/3)*1000,1)</f>
        <v>#DIV/0!</v>
      </c>
      <c r="F36" s="19" t="e">
        <f>ROUND(('фонд начисленной заработной пла'!F36/'среднесписочная численность'!F36/3)*1000,1)</f>
        <v>#DIV/0!</v>
      </c>
      <c r="G36" s="20" t="e">
        <f t="shared" si="68"/>
        <v>#DIV/0!</v>
      </c>
      <c r="H36" s="19" t="e">
        <f>ROUND(('фонд начисленной заработной пла'!H36/'среднесписочная численность'!H36/12)*1000,1)</f>
        <v>#DIV/0!</v>
      </c>
      <c r="I36" s="20" t="e">
        <f t="shared" si="69"/>
        <v>#DIV/0!</v>
      </c>
      <c r="J36" s="19" t="e">
        <f>ROUND(('фонд начисленной заработной пла'!J36/'среднесписочная численность'!J36/12)*1000,1)</f>
        <v>#DIV/0!</v>
      </c>
      <c r="K36" s="20" t="e">
        <f t="shared" si="70"/>
        <v>#DIV/0!</v>
      </c>
      <c r="L36" s="19" t="e">
        <f>ROUND(('фонд начисленной заработной пла'!L36/'среднесписочная численность'!L36/12)*1000,1)</f>
        <v>#DIV/0!</v>
      </c>
      <c r="M36" s="20" t="e">
        <f t="shared" si="71"/>
        <v>#DIV/0!</v>
      </c>
      <c r="N36" s="19" t="e">
        <f>ROUND(('фонд начисленной заработной пла'!N36/'среднесписочная численность'!N36/12)*1000,1)</f>
        <v>#DIV/0!</v>
      </c>
      <c r="O36" s="20" t="e">
        <f t="shared" si="72"/>
        <v>#DIV/0!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4.75" hidden="1">
      <c r="A37" s="26" t="s">
        <v>24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28" t="e">
        <f t="shared" si="57"/>
        <v>#DIV/0!</v>
      </c>
      <c r="E37" s="27" t="e">
        <f>ROUND(('фонд начисленной заработной пла'!E37/'среднесписочная численность'!E37/3)*1000,1)</f>
        <v>#DIV/0!</v>
      </c>
      <c r="F37" s="27" t="e">
        <f>ROUND(('фонд начисленной заработной пла'!F37/'среднесписочная численность'!F37/3)*1000,1)</f>
        <v>#DIV/0!</v>
      </c>
      <c r="G37" s="28" t="e">
        <f t="shared" si="68"/>
        <v>#DIV/0!</v>
      </c>
      <c r="H37" s="27" t="e">
        <f>ROUND(('фонд начисленной заработной пла'!H37/'среднесписочная численность'!H37/12)*1000,1)</f>
        <v>#DIV/0!</v>
      </c>
      <c r="I37" s="28" t="e">
        <f t="shared" si="69"/>
        <v>#DIV/0!</v>
      </c>
      <c r="J37" s="27" t="e">
        <f>ROUND(('фонд начисленной заработной пла'!J37/'среднесписочная численность'!J37/12)*1000,1)</f>
        <v>#DIV/0!</v>
      </c>
      <c r="K37" s="28" t="e">
        <f t="shared" si="70"/>
        <v>#DIV/0!</v>
      </c>
      <c r="L37" s="27" t="e">
        <f>ROUND(('фонд начисленной заработной пла'!L37/'среднесписочная численность'!L37/12)*1000,1)</f>
        <v>#DIV/0!</v>
      </c>
      <c r="M37" s="28" t="e">
        <f t="shared" si="71"/>
        <v>#DIV/0!</v>
      </c>
      <c r="N37" s="27" t="e">
        <f>ROUND(('фонд начисленной заработной пла'!N37/'среднесписочная численность'!N37/12)*1000,1)</f>
        <v>#DIV/0!</v>
      </c>
      <c r="O37" s="28" t="e">
        <f t="shared" si="72"/>
        <v>#DIV/0!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hidden="1" customHeight="1">
      <c r="A38" s="17" t="str">
        <f>'фонд начисленной заработной пла'!A38</f>
        <v>(наименование предприятия, организации)</v>
      </c>
      <c r="B38" s="19" t="e">
        <f>ROUND(('фонд начисленной заработной пла'!B38/'среднесписочная численность'!B38/12)*1000,1)</f>
        <v>#DIV/0!</v>
      </c>
      <c r="C38" s="19" t="e">
        <f>ROUND(('фонд начисленной заработной пла'!C38/'среднесписочная численность'!C38/12)*1000,1)</f>
        <v>#DIV/0!</v>
      </c>
      <c r="D38" s="20" t="e">
        <f t="shared" si="57"/>
        <v>#DIV/0!</v>
      </c>
      <c r="E38" s="19" t="e">
        <f>ROUND(('фонд начисленной заработной пла'!E38/'среднесписочная численность'!E38/3)*1000,1)</f>
        <v>#DIV/0!</v>
      </c>
      <c r="F38" s="19" t="e">
        <f>ROUND(('фонд начисленной заработной пла'!F38/'среднесписочная численность'!F38/3)*1000,1)</f>
        <v>#DIV/0!</v>
      </c>
      <c r="G38" s="20" t="e">
        <f t="shared" si="68"/>
        <v>#DIV/0!</v>
      </c>
      <c r="H38" s="19" t="e">
        <f>ROUND(('фонд начисленной заработной пла'!H38/'среднесписочная численность'!H38/12)*1000,1)</f>
        <v>#DIV/0!</v>
      </c>
      <c r="I38" s="20" t="e">
        <f t="shared" si="69"/>
        <v>#DIV/0!</v>
      </c>
      <c r="J38" s="19" t="e">
        <f>ROUND(('фонд начисленной заработной пла'!J38/'среднесписочная численность'!J38/12)*1000,1)</f>
        <v>#DIV/0!</v>
      </c>
      <c r="K38" s="20" t="e">
        <f t="shared" si="70"/>
        <v>#DIV/0!</v>
      </c>
      <c r="L38" s="19" t="e">
        <f>ROUND(('фонд начисленной заработной пла'!L38/'среднесписочная численность'!L38/12)*1000,1)</f>
        <v>#DIV/0!</v>
      </c>
      <c r="M38" s="20" t="e">
        <f t="shared" si="71"/>
        <v>#DIV/0!</v>
      </c>
      <c r="N38" s="19" t="e">
        <f>ROUND(('фонд начисленной заработной пла'!N38/'среднесписочная численность'!N38/12)*1000,1)</f>
        <v>#DIV/0!</v>
      </c>
      <c r="O38" s="20" t="e">
        <f t="shared" si="72"/>
        <v>#DIV/0!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" hidden="1" customHeight="1">
      <c r="A39" s="17" t="str">
        <f>'фонд начисленной заработной пла'!A39</f>
        <v>(наименование предприятия, организации)</v>
      </c>
      <c r="B39" s="19" t="e">
        <f>ROUND(('фонд начисленной заработной пла'!B39/'среднесписочная численность'!B39/12)*1000,1)</f>
        <v>#DIV/0!</v>
      </c>
      <c r="C39" s="19" t="e">
        <f>ROUND(('фонд начисленной заработной пла'!C39/'среднесписочная численность'!C39/12)*1000,1)</f>
        <v>#DIV/0!</v>
      </c>
      <c r="D39" s="20" t="e">
        <f t="shared" si="57"/>
        <v>#DIV/0!</v>
      </c>
      <c r="E39" s="19" t="e">
        <f>ROUND(('фонд начисленной заработной пла'!E39/'среднесписочная численность'!E39/3)*1000,1)</f>
        <v>#DIV/0!</v>
      </c>
      <c r="F39" s="19" t="e">
        <f>ROUND(('фонд начисленной заработной пла'!F39/'среднесписочная численность'!F39/3)*1000,1)</f>
        <v>#DIV/0!</v>
      </c>
      <c r="G39" s="20" t="e">
        <f t="shared" si="68"/>
        <v>#DIV/0!</v>
      </c>
      <c r="H39" s="19" t="e">
        <f>ROUND(('фонд начисленной заработной пла'!H39/'среднесписочная численность'!H39/12)*1000,1)</f>
        <v>#DIV/0!</v>
      </c>
      <c r="I39" s="20" t="e">
        <f t="shared" si="69"/>
        <v>#DIV/0!</v>
      </c>
      <c r="J39" s="19" t="e">
        <f>ROUND(('фонд начисленной заработной пла'!J39/'среднесписочная численность'!J39/12)*1000,1)</f>
        <v>#DIV/0!</v>
      </c>
      <c r="K39" s="20" t="e">
        <f t="shared" si="70"/>
        <v>#DIV/0!</v>
      </c>
      <c r="L39" s="19" t="e">
        <f>ROUND(('фонд начисленной заработной пла'!L39/'среднесписочная численность'!L39/12)*1000,1)</f>
        <v>#DIV/0!</v>
      </c>
      <c r="M39" s="20" t="e">
        <f t="shared" si="71"/>
        <v>#DIV/0!</v>
      </c>
      <c r="N39" s="19" t="e">
        <f>ROUND(('фонд начисленной заработной пла'!N39/'среднесписочная численность'!N39/12)*1000,1)</f>
        <v>#DIV/0!</v>
      </c>
      <c r="O39" s="20" t="e">
        <f t="shared" si="72"/>
        <v>#DIV/0!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72.75" hidden="1">
      <c r="A40" s="26" t="s">
        <v>25</v>
      </c>
      <c r="B40" s="27" t="e">
        <f>ROUND(('фонд начисленной заработной пла'!B40/'среднесписочная численность'!B40/12)*1000,1)</f>
        <v>#DIV/0!</v>
      </c>
      <c r="C40" s="27" t="e">
        <f>ROUND(('фонд начисленной заработной пла'!C40/'среднесписочная численность'!C40/12)*1000,1)</f>
        <v>#DIV/0!</v>
      </c>
      <c r="D40" s="28" t="e">
        <f t="shared" si="57"/>
        <v>#DIV/0!</v>
      </c>
      <c r="E40" s="27" t="e">
        <f>ROUND(('фонд начисленной заработной пла'!E40/'среднесписочная численность'!E40/3)*1000,1)</f>
        <v>#DIV/0!</v>
      </c>
      <c r="F40" s="27" t="e">
        <f>ROUND(('фонд начисленной заработной пла'!F40/'среднесписочная численность'!F40/3)*1000,1)</f>
        <v>#DIV/0!</v>
      </c>
      <c r="G40" s="28" t="e">
        <f t="shared" si="68"/>
        <v>#DIV/0!</v>
      </c>
      <c r="H40" s="27" t="e">
        <f>ROUND(('фонд начисленной заработной пла'!H40/'среднесписочная численность'!H40/12)*1000,1)</f>
        <v>#DIV/0!</v>
      </c>
      <c r="I40" s="28" t="e">
        <f t="shared" si="69"/>
        <v>#DIV/0!</v>
      </c>
      <c r="J40" s="27" t="e">
        <f>ROUND(('фонд начисленной заработной пла'!J40/'среднесписочная численность'!J40/12)*1000,1)</f>
        <v>#DIV/0!</v>
      </c>
      <c r="K40" s="28" t="e">
        <f t="shared" si="70"/>
        <v>#DIV/0!</v>
      </c>
      <c r="L40" s="27" t="e">
        <f>ROUND(('фонд начисленной заработной пла'!L40/'среднесписочная численность'!L40/12)*1000,1)</f>
        <v>#DIV/0!</v>
      </c>
      <c r="M40" s="28" t="e">
        <f t="shared" si="71"/>
        <v>#DIV/0!</v>
      </c>
      <c r="N40" s="27" t="e">
        <f>ROUND(('фонд начисленной заработной пла'!N40/'среднесписочная численность'!N40/12)*1000,1)</f>
        <v>#DIV/0!</v>
      </c>
      <c r="O40" s="28" t="e">
        <f t="shared" si="72"/>
        <v>#DIV/0!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hidden="1" customHeight="1">
      <c r="A41" s="17" t="str">
        <f>'фонд начисленной заработной пла'!A41</f>
        <v>(наименование предприятия, организации)</v>
      </c>
      <c r="B41" s="19" t="e">
        <f>ROUND(('фонд начисленной заработной пла'!B41/'среднесписочная численность'!B41/12)*1000,1)</f>
        <v>#DIV/0!</v>
      </c>
      <c r="C41" s="19" t="e">
        <f>ROUND(('фонд начисленной заработной пла'!C41/'среднесписочная численность'!C41/12)*1000,1)</f>
        <v>#DIV/0!</v>
      </c>
      <c r="D41" s="20" t="e">
        <f t="shared" si="57"/>
        <v>#DIV/0!</v>
      </c>
      <c r="E41" s="19" t="e">
        <f>ROUND(('фонд начисленной заработной пла'!E41/'среднесписочная численность'!E41/3)*1000,1)</f>
        <v>#DIV/0!</v>
      </c>
      <c r="F41" s="19" t="e">
        <f>ROUND(('фонд начисленной заработной пла'!F41/'среднесписочная численность'!F41/3)*1000,1)</f>
        <v>#DIV/0!</v>
      </c>
      <c r="G41" s="20" t="e">
        <f t="shared" si="68"/>
        <v>#DIV/0!</v>
      </c>
      <c r="H41" s="19" t="e">
        <f>ROUND(('фонд начисленной заработной пла'!H41/'среднесписочная численность'!H41/12)*1000,1)</f>
        <v>#DIV/0!</v>
      </c>
      <c r="I41" s="20" t="e">
        <f t="shared" si="69"/>
        <v>#DIV/0!</v>
      </c>
      <c r="J41" s="19" t="e">
        <f>ROUND(('фонд начисленной заработной пла'!J41/'среднесписочная численность'!J41/12)*1000,1)</f>
        <v>#DIV/0!</v>
      </c>
      <c r="K41" s="20" t="e">
        <f t="shared" si="70"/>
        <v>#DIV/0!</v>
      </c>
      <c r="L41" s="19" t="e">
        <f>ROUND(('фонд начисленной заработной пла'!L41/'среднесписочная численность'!L41/12)*1000,1)</f>
        <v>#DIV/0!</v>
      </c>
      <c r="M41" s="20" t="e">
        <f t="shared" si="71"/>
        <v>#DIV/0!</v>
      </c>
      <c r="N41" s="19" t="e">
        <f>ROUND(('фонд начисленной заработной пла'!N41/'среднесписочная численность'!N41/12)*1000,1)</f>
        <v>#DIV/0!</v>
      </c>
      <c r="O41" s="20" t="e">
        <f t="shared" si="72"/>
        <v>#DIV/0!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6.5" hidden="1" customHeight="1">
      <c r="A42" s="17" t="str">
        <f>'фонд начисленной заработной пла'!A42</f>
        <v>(наименование предприятия, организации)</v>
      </c>
      <c r="B42" s="19" t="e">
        <f>ROUND(('фонд начисленной заработной пла'!B42/'среднесписочная численность'!B42/12)*1000,1)</f>
        <v>#DIV/0!</v>
      </c>
      <c r="C42" s="19" t="e">
        <f>ROUND(('фонд начисленной заработной пла'!C42/'среднесписочная численность'!C42/12)*1000,1)</f>
        <v>#DIV/0!</v>
      </c>
      <c r="D42" s="20" t="e">
        <f t="shared" si="57"/>
        <v>#DIV/0!</v>
      </c>
      <c r="E42" s="19" t="e">
        <f>ROUND(('фонд начисленной заработной пла'!E42/'среднесписочная численность'!E42/3)*1000,1)</f>
        <v>#DIV/0!</v>
      </c>
      <c r="F42" s="19" t="e">
        <f>ROUND(('фонд начисленной заработной пла'!F42/'среднесписочная численность'!F42/3)*1000,1)</f>
        <v>#DIV/0!</v>
      </c>
      <c r="G42" s="20" t="e">
        <f t="shared" si="68"/>
        <v>#DIV/0!</v>
      </c>
      <c r="H42" s="19" t="e">
        <f>ROUND(('фонд начисленной заработной пла'!H42/'среднесписочная численность'!H42/12)*1000,1)</f>
        <v>#DIV/0!</v>
      </c>
      <c r="I42" s="20" t="e">
        <f t="shared" si="69"/>
        <v>#DIV/0!</v>
      </c>
      <c r="J42" s="19" t="e">
        <f>ROUND(('фонд начисленной заработной пла'!J42/'среднесписочная численность'!J42/12)*1000,1)</f>
        <v>#DIV/0!</v>
      </c>
      <c r="K42" s="20" t="e">
        <f t="shared" si="70"/>
        <v>#DIV/0!</v>
      </c>
      <c r="L42" s="19" t="e">
        <f>ROUND(('фонд начисленной заработной пла'!L42/'среднесписочная численность'!L42/12)*1000,1)</f>
        <v>#DIV/0!</v>
      </c>
      <c r="M42" s="20" t="e">
        <f t="shared" si="71"/>
        <v>#DIV/0!</v>
      </c>
      <c r="N42" s="19" t="e">
        <f>ROUND(('фонд начисленной заработной пла'!N42/'среднесписочная численность'!N42/12)*1000,1)</f>
        <v>#DIV/0!</v>
      </c>
      <c r="O42" s="20" t="e">
        <f t="shared" si="72"/>
        <v>#DIV/0!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8.75" hidden="1" customHeight="1">
      <c r="A43" s="26" t="s">
        <v>26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28" t="e">
        <f t="shared" si="57"/>
        <v>#DIV/0!</v>
      </c>
      <c r="E43" s="27" t="e">
        <f>ROUND(('фонд начисленной заработной пла'!E43/'среднесписочная численность'!E43/3)*1000,1)</f>
        <v>#DIV/0!</v>
      </c>
      <c r="F43" s="27" t="e">
        <f>ROUND(('фонд начисленной заработной пла'!F43/'среднесписочная численность'!F43/3)*1000,1)</f>
        <v>#DIV/0!</v>
      </c>
      <c r="G43" s="28" t="e">
        <f t="shared" si="68"/>
        <v>#DIV/0!</v>
      </c>
      <c r="H43" s="27" t="e">
        <f>ROUND(('фонд начисленной заработной пла'!H43/'среднесписочная численность'!H43/12)*1000,1)</f>
        <v>#DIV/0!</v>
      </c>
      <c r="I43" s="28" t="e">
        <f t="shared" si="69"/>
        <v>#DIV/0!</v>
      </c>
      <c r="J43" s="27" t="e">
        <f>ROUND(('фонд начисленной заработной пла'!J43/'среднесписочная численность'!J43/12)*1000,1)</f>
        <v>#DIV/0!</v>
      </c>
      <c r="K43" s="28" t="e">
        <f t="shared" si="70"/>
        <v>#DIV/0!</v>
      </c>
      <c r="L43" s="27" t="e">
        <f>ROUND(('фонд начисленной заработной пла'!L43/'среднесписочная численность'!L43/12)*1000,1)</f>
        <v>#DIV/0!</v>
      </c>
      <c r="M43" s="28" t="e">
        <f t="shared" si="71"/>
        <v>#DIV/0!</v>
      </c>
      <c r="N43" s="27" t="e">
        <f>ROUND(('фонд начисленной заработной пла'!N43/'среднесписочная численность'!N43/12)*1000,1)</f>
        <v>#DIV/0!</v>
      </c>
      <c r="O43" s="28" t="e">
        <f t="shared" si="72"/>
        <v>#DIV/0!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hidden="1" customHeight="1">
      <c r="A44" s="17" t="str">
        <f>'фонд начисленной заработной пла'!A44</f>
        <v>(наименование предприятия, организации)</v>
      </c>
      <c r="B44" s="19" t="e">
        <f>ROUND(('фонд начисленной заработной пла'!B44/'среднесписочная численность'!B44/12)*1000,1)</f>
        <v>#DIV/0!</v>
      </c>
      <c r="C44" s="19" t="e">
        <f>ROUND(('фонд начисленной заработной пла'!C44/'среднесписочная численность'!C44/12)*1000,1)</f>
        <v>#DIV/0!</v>
      </c>
      <c r="D44" s="20" t="e">
        <f t="shared" si="57"/>
        <v>#DIV/0!</v>
      </c>
      <c r="E44" s="19" t="e">
        <f>ROUND(('фонд начисленной заработной пла'!E44/'среднесписочная численность'!E44/3)*1000,1)</f>
        <v>#DIV/0!</v>
      </c>
      <c r="F44" s="19" t="e">
        <f>ROUND(('фонд начисленной заработной пла'!F44/'среднесписочная численность'!F44/3)*1000,1)</f>
        <v>#DIV/0!</v>
      </c>
      <c r="G44" s="20" t="e">
        <f t="shared" si="68"/>
        <v>#DIV/0!</v>
      </c>
      <c r="H44" s="19" t="e">
        <f>ROUND(('фонд начисленной заработной пла'!H44/'среднесписочная численность'!H44/12)*1000,1)</f>
        <v>#DIV/0!</v>
      </c>
      <c r="I44" s="20" t="e">
        <f t="shared" si="69"/>
        <v>#DIV/0!</v>
      </c>
      <c r="J44" s="19" t="e">
        <f>ROUND(('фонд начисленной заработной пла'!J44/'среднесписочная численность'!J44/12)*1000,1)</f>
        <v>#DIV/0!</v>
      </c>
      <c r="K44" s="20" t="e">
        <f t="shared" si="70"/>
        <v>#DIV/0!</v>
      </c>
      <c r="L44" s="19" t="e">
        <f>ROUND(('фонд начисленной заработной пла'!L44/'среднесписочная численность'!L44/12)*1000,1)</f>
        <v>#DIV/0!</v>
      </c>
      <c r="M44" s="20" t="e">
        <f t="shared" si="71"/>
        <v>#DIV/0!</v>
      </c>
      <c r="N44" s="19" t="e">
        <f>ROUND(('фонд начисленной заработной пла'!N44/'среднесписочная численность'!N44/12)*1000,1)</f>
        <v>#DIV/0!</v>
      </c>
      <c r="O44" s="20" t="e">
        <f t="shared" si="72"/>
        <v>#DIV/0!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8" hidden="1" customHeight="1">
      <c r="A45" s="17" t="str">
        <f>'фонд начисленной заработной пла'!A45</f>
        <v>(наименование предприятия, организации)</v>
      </c>
      <c r="B45" s="19" t="e">
        <f>ROUND(('фонд начисленной заработной пла'!B45/'среднесписочная численность'!B45/12)*1000,1)</f>
        <v>#DIV/0!</v>
      </c>
      <c r="C45" s="19" t="e">
        <f>ROUND(('фонд начисленной заработной пла'!C45/'среднесписочная численность'!C45/12)*1000,1)</f>
        <v>#DIV/0!</v>
      </c>
      <c r="D45" s="20" t="e">
        <f t="shared" si="57"/>
        <v>#DIV/0!</v>
      </c>
      <c r="E45" s="19" t="e">
        <f>ROUND(('фонд начисленной заработной пла'!E45/'среднесписочная численность'!E45/3)*1000,1)</f>
        <v>#DIV/0!</v>
      </c>
      <c r="F45" s="19" t="e">
        <f>ROUND(('фонд начисленной заработной пла'!F45/'среднесписочная численность'!F45/3)*1000,1)</f>
        <v>#DIV/0!</v>
      </c>
      <c r="G45" s="20" t="e">
        <f t="shared" si="68"/>
        <v>#DIV/0!</v>
      </c>
      <c r="H45" s="19" t="e">
        <f>ROUND(('фонд начисленной заработной пла'!H45/'среднесписочная численность'!H45/12)*1000,1)</f>
        <v>#DIV/0!</v>
      </c>
      <c r="I45" s="20" t="e">
        <f t="shared" si="69"/>
        <v>#DIV/0!</v>
      </c>
      <c r="J45" s="19" t="e">
        <f>ROUND(('фонд начисленной заработной пла'!J45/'среднесписочная численность'!J45/12)*1000,1)</f>
        <v>#DIV/0!</v>
      </c>
      <c r="K45" s="20" t="e">
        <f t="shared" si="70"/>
        <v>#DIV/0!</v>
      </c>
      <c r="L45" s="19" t="e">
        <f>ROUND(('фонд начисленной заработной пла'!L45/'среднесписочная численность'!L45/12)*1000,1)</f>
        <v>#DIV/0!</v>
      </c>
      <c r="M45" s="20" t="e">
        <f t="shared" si="71"/>
        <v>#DIV/0!</v>
      </c>
      <c r="N45" s="19" t="e">
        <f>ROUND(('фонд начисленной заработной пла'!N45/'среднесписочная численность'!N45/12)*1000,1)</f>
        <v>#DIV/0!</v>
      </c>
      <c r="O45" s="20" t="e">
        <f t="shared" si="72"/>
        <v>#DIV/0!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48.75">
      <c r="A46" s="26" t="s">
        <v>27</v>
      </c>
      <c r="B46" s="27">
        <f>ROUND(('фонд начисленной заработной пла'!B46/'среднесписочная численность'!B46/12)*1000,1)</f>
        <v>18475.8</v>
      </c>
      <c r="C46" s="27" t="e">
        <f>ROUND(('фонд начисленной заработной пла'!C46/'среднесписочная численность'!C46/12)*1000,1)</f>
        <v>#DIV/0!</v>
      </c>
      <c r="D46" s="28" t="e">
        <f t="shared" si="57"/>
        <v>#DIV/0!</v>
      </c>
      <c r="E46" s="27">
        <f>ROUND(('фонд начисленной заработной пла'!E46/'среднесписочная численность'!E46/3)*1000,1)</f>
        <v>23874.1</v>
      </c>
      <c r="F46" s="27" t="e">
        <f>ROUND(('фонд начисленной заработной пла'!F46/'среднесписочная численность'!F46/3)*1000,1)</f>
        <v>#DIV/0!</v>
      </c>
      <c r="G46" s="28" t="e">
        <f t="shared" si="68"/>
        <v>#DIV/0!</v>
      </c>
      <c r="H46" s="27" t="e">
        <f>ROUND(('фонд начисленной заработной пла'!H46/'среднесписочная численность'!H46/12)*1000,1)</f>
        <v>#DIV/0!</v>
      </c>
      <c r="I46" s="28" t="e">
        <f t="shared" si="69"/>
        <v>#DIV/0!</v>
      </c>
      <c r="J46" s="27" t="e">
        <f>ROUND(('фонд начисленной заработной пла'!J46/'среднесписочная численность'!J46/12)*1000,1)</f>
        <v>#DIV/0!</v>
      </c>
      <c r="K46" s="28" t="e">
        <f t="shared" si="70"/>
        <v>#DIV/0!</v>
      </c>
      <c r="L46" s="27" t="e">
        <f>ROUND(('фонд начисленной заработной пла'!L46/'среднесписочная численность'!L46/12)*1000,1)</f>
        <v>#DIV/0!</v>
      </c>
      <c r="M46" s="28" t="e">
        <f t="shared" si="71"/>
        <v>#DIV/0!</v>
      </c>
      <c r="N46" s="27" t="e">
        <f>ROUND(('фонд начисленной заработной пла'!N46/'среднесписочная численность'!N46/12)*1000,1)</f>
        <v>#DIV/0!</v>
      </c>
      <c r="O46" s="28" t="e">
        <f t="shared" si="72"/>
        <v>#DIV/0!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" customHeight="1">
      <c r="A47" s="17" t="str">
        <f>'фонд начисленной заработной пла'!A47</f>
        <v>Редакция газеты "Слово народа"</v>
      </c>
      <c r="B47" s="19">
        <f>ROUND(('фонд начисленной заработной пла'!B47/'среднесписочная численность'!B47/12)*1000,1)</f>
        <v>18475.8</v>
      </c>
      <c r="C47" s="19"/>
      <c r="D47" s="20">
        <f t="shared" si="57"/>
        <v>0</v>
      </c>
      <c r="E47" s="19">
        <f>ROUND(('фонд начисленной заработной пла'!E47/'среднесписочная численность'!E47/3)*1000,1)</f>
        <v>23874.1</v>
      </c>
      <c r="F47" s="19" t="e">
        <f>ROUND(('фонд начисленной заработной пла'!F47/'среднесписочная численность'!F47/3)*1000,1)</f>
        <v>#DIV/0!</v>
      </c>
      <c r="G47" s="20" t="e">
        <f t="shared" si="68"/>
        <v>#DIV/0!</v>
      </c>
      <c r="H47" s="19" t="e">
        <f>ROUND(('фонд начисленной заработной пла'!H47/'среднесписочная численность'!H47/12)*1000,1)</f>
        <v>#DIV/0!</v>
      </c>
      <c r="I47" s="20" t="e">
        <f t="shared" si="69"/>
        <v>#DIV/0!</v>
      </c>
      <c r="J47" s="19" t="e">
        <f>ROUND(('фонд начисленной заработной пла'!J47/'среднесписочная численность'!J47/12)*1000,1)</f>
        <v>#DIV/0!</v>
      </c>
      <c r="K47" s="20" t="e">
        <f t="shared" si="70"/>
        <v>#DIV/0!</v>
      </c>
      <c r="L47" s="19" t="e">
        <f>ROUND(('фонд начисленной заработной пла'!L47/'среднесписочная численность'!L47/12)*1000,1)</f>
        <v>#DIV/0!</v>
      </c>
      <c r="M47" s="20" t="e">
        <f t="shared" si="71"/>
        <v>#DIV/0!</v>
      </c>
      <c r="N47" s="19" t="e">
        <f>ROUND(('фонд начисленной заработной пла'!N47/'среднесписочная численность'!N47/12)*1000,1)</f>
        <v>#DIV/0!</v>
      </c>
      <c r="O47" s="20" t="e">
        <f t="shared" si="72"/>
        <v>#DIV/0!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7" customHeight="1">
      <c r="A48" s="17" t="str">
        <f>'фонд начисленной заработной пла'!A48</f>
        <v>(наименование предприятия, организации)</v>
      </c>
      <c r="B48" s="19" t="e">
        <f>ROUND(('фонд начисленной заработной пла'!B48/'среднесписочная численность'!B48/12)*1000,1)</f>
        <v>#DIV/0!</v>
      </c>
      <c r="C48" s="19" t="e">
        <f>ROUND(('фонд начисленной заработной пла'!C48/'среднесписочная численность'!C48/12)*1000,1)</f>
        <v>#DIV/0!</v>
      </c>
      <c r="D48" s="20" t="e">
        <f t="shared" si="57"/>
        <v>#DIV/0!</v>
      </c>
      <c r="E48" s="19" t="e">
        <f>ROUND(('фонд начисленной заработной пла'!E48/'среднесписочная численность'!E48/3)*1000,1)</f>
        <v>#DIV/0!</v>
      </c>
      <c r="F48" s="19" t="e">
        <f>ROUND(('фонд начисленной заработной пла'!F48/'среднесписочная численность'!F48/3)*1000,1)</f>
        <v>#DIV/0!</v>
      </c>
      <c r="G48" s="20" t="e">
        <f t="shared" si="68"/>
        <v>#DIV/0!</v>
      </c>
      <c r="H48" s="19" t="e">
        <f>ROUND(('фонд начисленной заработной пла'!H48/'среднесписочная численность'!H48/12)*1000,1)</f>
        <v>#DIV/0!</v>
      </c>
      <c r="I48" s="20" t="e">
        <f t="shared" si="69"/>
        <v>#DIV/0!</v>
      </c>
      <c r="J48" s="19" t="e">
        <f>ROUND(('фонд начисленной заработной пла'!J48/'среднесписочная численность'!J48/12)*1000,1)</f>
        <v>#DIV/0!</v>
      </c>
      <c r="K48" s="20" t="e">
        <f t="shared" si="70"/>
        <v>#DIV/0!</v>
      </c>
      <c r="L48" s="19" t="e">
        <f>ROUND(('фонд начисленной заработной пла'!L48/'среднесписочная численность'!L48/12)*1000,1)</f>
        <v>#DIV/0!</v>
      </c>
      <c r="M48" s="20" t="e">
        <f t="shared" si="71"/>
        <v>#DIV/0!</v>
      </c>
      <c r="N48" s="19" t="e">
        <f>ROUND(('фонд начисленной заработной пла'!N48/'среднесписочная численность'!N48/12)*1000,1)</f>
        <v>#DIV/0!</v>
      </c>
      <c r="O48" s="20" t="e">
        <f t="shared" si="72"/>
        <v>#DIV/0!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4.75" hidden="1">
      <c r="A49" s="26" t="s">
        <v>28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28" t="e">
        <f t="shared" si="57"/>
        <v>#DIV/0!</v>
      </c>
      <c r="E49" s="27" t="e">
        <f>ROUND(('фонд начисленной заработной пла'!E49/'среднесписочная численность'!E49/3)*1000,1)</f>
        <v>#DIV/0!</v>
      </c>
      <c r="F49" s="27" t="e">
        <f>ROUND(('фонд начисленной заработной пла'!F49/'среднесписочная численность'!F49/3)*1000,1)</f>
        <v>#DIV/0!</v>
      </c>
      <c r="G49" s="28" t="e">
        <f t="shared" si="68"/>
        <v>#DIV/0!</v>
      </c>
      <c r="H49" s="27" t="e">
        <f>ROUND(('фонд начисленной заработной пла'!H49/'среднесписочная численность'!H49/12)*1000,1)</f>
        <v>#DIV/0!</v>
      </c>
      <c r="I49" s="28" t="e">
        <f t="shared" si="69"/>
        <v>#DIV/0!</v>
      </c>
      <c r="J49" s="27" t="e">
        <f>ROUND(('фонд начисленной заработной пла'!J49/'среднесписочная численность'!J49/12)*1000,1)</f>
        <v>#DIV/0!</v>
      </c>
      <c r="K49" s="28" t="e">
        <f t="shared" si="70"/>
        <v>#DIV/0!</v>
      </c>
      <c r="L49" s="27" t="e">
        <f>ROUND(('фонд начисленной заработной пла'!L49/'среднесписочная численность'!L49/12)*1000,1)</f>
        <v>#DIV/0!</v>
      </c>
      <c r="M49" s="28" t="e">
        <f t="shared" si="71"/>
        <v>#DIV/0!</v>
      </c>
      <c r="N49" s="27" t="e">
        <f>ROUND(('фонд начисленной заработной пла'!N49/'среднесписочная численность'!N49/12)*1000,1)</f>
        <v>#DIV/0!</v>
      </c>
      <c r="O49" s="28" t="e">
        <f t="shared" si="72"/>
        <v>#DIV/0!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hidden="1" customHeight="1">
      <c r="A50" s="17" t="str">
        <f>'фонд начисленной заработной пла'!A50</f>
        <v>(наименование предприятия, организации)</v>
      </c>
      <c r="B50" s="19" t="e">
        <f>ROUND(('фонд начисленной заработной пла'!B50/'среднесписочная численность'!B50/12)*1000,1)</f>
        <v>#DIV/0!</v>
      </c>
      <c r="C50" s="19" t="e">
        <f>ROUND(('фонд начисленной заработной пла'!C50/'среднесписочная численность'!C50/12)*1000,1)</f>
        <v>#DIV/0!</v>
      </c>
      <c r="D50" s="20" t="e">
        <f t="shared" si="57"/>
        <v>#DIV/0!</v>
      </c>
      <c r="E50" s="19" t="e">
        <f>ROUND(('фонд начисленной заработной пла'!E50/'среднесписочная численность'!E50/3)*1000,1)</f>
        <v>#DIV/0!</v>
      </c>
      <c r="F50" s="19" t="e">
        <f>ROUND(('фонд начисленной заработной пла'!F50/'среднесписочная численность'!F50/3)*1000,1)</f>
        <v>#DIV/0!</v>
      </c>
      <c r="G50" s="20" t="e">
        <f t="shared" si="68"/>
        <v>#DIV/0!</v>
      </c>
      <c r="H50" s="19" t="e">
        <f>ROUND(('фонд начисленной заработной пла'!H50/'среднесписочная численность'!H50/12)*1000,1)</f>
        <v>#DIV/0!</v>
      </c>
      <c r="I50" s="20" t="e">
        <f t="shared" si="69"/>
        <v>#DIV/0!</v>
      </c>
      <c r="J50" s="19" t="e">
        <f>ROUND(('фонд начисленной заработной пла'!J50/'среднесписочная численность'!J50/12)*1000,1)</f>
        <v>#DIV/0!</v>
      </c>
      <c r="K50" s="20" t="e">
        <f t="shared" si="70"/>
        <v>#DIV/0!</v>
      </c>
      <c r="L50" s="19" t="e">
        <f>ROUND(('фонд начисленной заработной пла'!L50/'среднесписочная численность'!L50/12)*1000,1)</f>
        <v>#DIV/0!</v>
      </c>
      <c r="M50" s="20" t="e">
        <f t="shared" si="71"/>
        <v>#DIV/0!</v>
      </c>
      <c r="N50" s="19" t="e">
        <f>ROUND(('фонд начисленной заработной пла'!N50/'среднесписочная численность'!N50/12)*1000,1)</f>
        <v>#DIV/0!</v>
      </c>
      <c r="O50" s="20" t="e">
        <f t="shared" si="72"/>
        <v>#DIV/0!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6.5" hidden="1" customHeight="1">
      <c r="A51" s="17" t="str">
        <f>'фонд начисленной заработной пла'!A51</f>
        <v>(наименование предприятия, организации)</v>
      </c>
      <c r="B51" s="19" t="e">
        <f>ROUND(('фонд начисленной заработной пла'!B51/'среднесписочная численность'!B51/12)*1000,1)</f>
        <v>#DIV/0!</v>
      </c>
      <c r="C51" s="19" t="e">
        <f>ROUND(('фонд начисленной заработной пла'!C51/'среднесписочная численность'!C51/12)*1000,1)</f>
        <v>#DIV/0!</v>
      </c>
      <c r="D51" s="20" t="e">
        <f t="shared" si="57"/>
        <v>#DIV/0!</v>
      </c>
      <c r="E51" s="19" t="e">
        <f>ROUND(('фонд начисленной заработной пла'!E51/'среднесписочная численность'!E51/3)*1000,1)</f>
        <v>#DIV/0!</v>
      </c>
      <c r="F51" s="19" t="e">
        <f>ROUND(('фонд начисленной заработной пла'!F51/'среднесписочная численность'!F51/3)*1000,1)</f>
        <v>#DIV/0!</v>
      </c>
      <c r="G51" s="20" t="e">
        <f t="shared" si="68"/>
        <v>#DIV/0!</v>
      </c>
      <c r="H51" s="19" t="e">
        <f>ROUND(('фонд начисленной заработной пла'!H51/'среднесписочная численность'!H51/12)*1000,1)</f>
        <v>#DIV/0!</v>
      </c>
      <c r="I51" s="20" t="e">
        <f t="shared" si="69"/>
        <v>#DIV/0!</v>
      </c>
      <c r="J51" s="19" t="e">
        <f>ROUND(('фонд начисленной заработной пла'!J51/'среднесписочная численность'!J51/12)*1000,1)</f>
        <v>#DIV/0!</v>
      </c>
      <c r="K51" s="20" t="e">
        <f t="shared" si="70"/>
        <v>#DIV/0!</v>
      </c>
      <c r="L51" s="19" t="e">
        <f>ROUND(('фонд начисленной заработной пла'!L51/'среднесписочная численность'!L51/12)*1000,1)</f>
        <v>#DIV/0!</v>
      </c>
      <c r="M51" s="20" t="e">
        <f t="shared" si="71"/>
        <v>#DIV/0!</v>
      </c>
      <c r="N51" s="19" t="e">
        <f>ROUND(('фонд начисленной заработной пла'!N51/'среднесписочная численность'!N51/12)*1000,1)</f>
        <v>#DIV/0!</v>
      </c>
      <c r="O51" s="20" t="e">
        <f t="shared" si="72"/>
        <v>#DIV/0!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36.75" hidden="1">
      <c r="A52" s="26" t="s">
        <v>29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28" t="e">
        <f t="shared" si="57"/>
        <v>#DIV/0!</v>
      </c>
      <c r="E52" s="27" t="e">
        <f>ROUND(('фонд начисленной заработной пла'!E52/'среднесписочная численность'!E52/3)*1000,1)</f>
        <v>#DIV/0!</v>
      </c>
      <c r="F52" s="27" t="e">
        <f>ROUND(('фонд начисленной заработной пла'!F52/'среднесписочная численность'!F52/3)*1000,1)</f>
        <v>#DIV/0!</v>
      </c>
      <c r="G52" s="28" t="e">
        <f t="shared" si="68"/>
        <v>#DIV/0!</v>
      </c>
      <c r="H52" s="27" t="e">
        <f>ROUND(('фонд начисленной заработной пла'!H52/'среднесписочная численность'!H52/12)*1000,1)</f>
        <v>#DIV/0!</v>
      </c>
      <c r="I52" s="28" t="e">
        <f t="shared" si="69"/>
        <v>#DIV/0!</v>
      </c>
      <c r="J52" s="27" t="e">
        <f>ROUND(('фонд начисленной заработной пла'!J52/'среднесписочная численность'!J52/12)*1000,1)</f>
        <v>#DIV/0!</v>
      </c>
      <c r="K52" s="28" t="e">
        <f t="shared" si="70"/>
        <v>#DIV/0!</v>
      </c>
      <c r="L52" s="27" t="e">
        <f>ROUND(('фонд начисленной заработной пла'!L52/'среднесписочная численность'!L52/12)*1000,1)</f>
        <v>#DIV/0!</v>
      </c>
      <c r="M52" s="28" t="e">
        <f t="shared" si="71"/>
        <v>#DIV/0!</v>
      </c>
      <c r="N52" s="27" t="e">
        <f>ROUND(('фонд начисленной заработной пла'!N52/'среднесписочная численность'!N52/12)*1000,1)</f>
        <v>#DIV/0!</v>
      </c>
      <c r="O52" s="28" t="e">
        <f t="shared" si="72"/>
        <v>#DIV/0!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" hidden="1" customHeight="1">
      <c r="A53" s="17" t="str">
        <f>'фонд начисленной заработной пла'!A53</f>
        <v>(наименование предприятия, организации)</v>
      </c>
      <c r="B53" s="19" t="e">
        <f>ROUND(('фонд начисленной заработной пла'!B53/'среднесписочная численность'!B53/12)*1000,1)</f>
        <v>#DIV/0!</v>
      </c>
      <c r="C53" s="19" t="e">
        <f>ROUND(('фонд начисленной заработной пла'!C53/'среднесписочная численность'!C53/12)*1000,1)</f>
        <v>#DIV/0!</v>
      </c>
      <c r="D53" s="20" t="e">
        <f t="shared" si="57"/>
        <v>#DIV/0!</v>
      </c>
      <c r="E53" s="19" t="e">
        <f>ROUND(('фонд начисленной заработной пла'!E53/'среднесписочная численность'!E53/3)*1000,1)</f>
        <v>#DIV/0!</v>
      </c>
      <c r="F53" s="19" t="e">
        <f>ROUND(('фонд начисленной заработной пла'!F53/'среднесписочная численность'!F53/3)*1000,1)</f>
        <v>#DIV/0!</v>
      </c>
      <c r="G53" s="20" t="e">
        <f t="shared" si="68"/>
        <v>#DIV/0!</v>
      </c>
      <c r="H53" s="19" t="e">
        <f>ROUND(('фонд начисленной заработной пла'!H53/'среднесписочная численность'!H53/12)*1000,1)</f>
        <v>#DIV/0!</v>
      </c>
      <c r="I53" s="20" t="e">
        <f t="shared" si="69"/>
        <v>#DIV/0!</v>
      </c>
      <c r="J53" s="19" t="e">
        <f>ROUND(('фонд начисленной заработной пла'!J53/'среднесписочная численность'!J53/12)*1000,1)</f>
        <v>#DIV/0!</v>
      </c>
      <c r="K53" s="20" t="e">
        <f t="shared" si="70"/>
        <v>#DIV/0!</v>
      </c>
      <c r="L53" s="19" t="e">
        <f>ROUND(('фонд начисленной заработной пла'!L53/'среднесписочная численность'!L53/12)*1000,1)</f>
        <v>#DIV/0!</v>
      </c>
      <c r="M53" s="20" t="e">
        <f t="shared" si="71"/>
        <v>#DIV/0!</v>
      </c>
      <c r="N53" s="19" t="e">
        <f>ROUND(('фонд начисленной заработной пла'!N53/'среднесписочная численность'!N53/12)*1000,1)</f>
        <v>#DIV/0!</v>
      </c>
      <c r="O53" s="20" t="e">
        <f t="shared" si="72"/>
        <v>#DIV/0!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8" hidden="1" customHeight="1">
      <c r="A54" s="17" t="str">
        <f>'фонд начисленной заработной пла'!A54</f>
        <v>(наименование предприятия, организации)</v>
      </c>
      <c r="B54" s="19" t="e">
        <f>ROUND(('фонд начисленной заработной пла'!B54/'среднесписочная численность'!B54/12)*1000,1)</f>
        <v>#DIV/0!</v>
      </c>
      <c r="C54" s="19" t="e">
        <f>ROUND(('фонд начисленной заработной пла'!C54/'среднесписочная численность'!C54/12)*1000,1)</f>
        <v>#DIV/0!</v>
      </c>
      <c r="D54" s="20" t="e">
        <f t="shared" si="57"/>
        <v>#DIV/0!</v>
      </c>
      <c r="E54" s="19" t="e">
        <f>ROUND(('фонд начисленной заработной пла'!E54/'среднесписочная численность'!E54/3)*1000,1)</f>
        <v>#DIV/0!</v>
      </c>
      <c r="F54" s="19" t="e">
        <f>ROUND(('фонд начисленной заработной пла'!F54/'среднесписочная численность'!F54/3)*1000,1)</f>
        <v>#DIV/0!</v>
      </c>
      <c r="G54" s="20" t="e">
        <f t="shared" si="68"/>
        <v>#DIV/0!</v>
      </c>
      <c r="H54" s="19" t="e">
        <f>ROUND(('фонд начисленной заработной пла'!H54/'среднесписочная численность'!H54/12)*1000,1)</f>
        <v>#DIV/0!</v>
      </c>
      <c r="I54" s="20" t="e">
        <f t="shared" si="69"/>
        <v>#DIV/0!</v>
      </c>
      <c r="J54" s="19" t="e">
        <f>ROUND(('фонд начисленной заработной пла'!J54/'среднесписочная численность'!J54/12)*1000,1)</f>
        <v>#DIV/0!</v>
      </c>
      <c r="K54" s="20" t="e">
        <f t="shared" si="70"/>
        <v>#DIV/0!</v>
      </c>
      <c r="L54" s="19" t="e">
        <f>ROUND(('фонд начисленной заработной пла'!L54/'среднесписочная численность'!L54/12)*1000,1)</f>
        <v>#DIV/0!</v>
      </c>
      <c r="M54" s="20" t="e">
        <f t="shared" si="71"/>
        <v>#DIV/0!</v>
      </c>
      <c r="N54" s="19" t="e">
        <f>ROUND(('фонд начисленной заработной пла'!N54/'среднесписочная численность'!N54/12)*1000,1)</f>
        <v>#DIV/0!</v>
      </c>
      <c r="O54" s="20" t="e">
        <f t="shared" si="72"/>
        <v>#DIV/0!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48.75" hidden="1">
      <c r="A55" s="26" t="s">
        <v>30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28" t="e">
        <f t="shared" si="57"/>
        <v>#DIV/0!</v>
      </c>
      <c r="E55" s="27" t="e">
        <f>ROUND(('фонд начисленной заработной пла'!E55/'среднесписочная численность'!E55/3)*1000,1)</f>
        <v>#DIV/0!</v>
      </c>
      <c r="F55" s="27" t="e">
        <f>ROUND(('фонд начисленной заработной пла'!F55/'среднесписочная численность'!F55/3)*1000,1)</f>
        <v>#DIV/0!</v>
      </c>
      <c r="G55" s="28" t="e">
        <f t="shared" si="68"/>
        <v>#DIV/0!</v>
      </c>
      <c r="H55" s="27" t="e">
        <f>ROUND(('фонд начисленной заработной пла'!H55/'среднесписочная численность'!H55/12)*1000,1)</f>
        <v>#DIV/0!</v>
      </c>
      <c r="I55" s="28" t="e">
        <f t="shared" si="69"/>
        <v>#DIV/0!</v>
      </c>
      <c r="J55" s="27" t="e">
        <f>ROUND(('фонд начисленной заработной пла'!J55/'среднесписочная численность'!J55/12)*1000,1)</f>
        <v>#DIV/0!</v>
      </c>
      <c r="K55" s="28" t="e">
        <f t="shared" si="70"/>
        <v>#DIV/0!</v>
      </c>
      <c r="L55" s="27" t="e">
        <f>ROUND(('фонд начисленной заработной пла'!L55/'среднесписочная численность'!L55/12)*1000,1)</f>
        <v>#DIV/0!</v>
      </c>
      <c r="M55" s="28" t="e">
        <f t="shared" si="71"/>
        <v>#DIV/0!</v>
      </c>
      <c r="N55" s="27" t="e">
        <f>ROUND(('фонд начисленной заработной пла'!N55/'среднесписочная численность'!N55/12)*1000,1)</f>
        <v>#DIV/0!</v>
      </c>
      <c r="O55" s="28" t="e">
        <f t="shared" si="72"/>
        <v>#DIV/0!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hidden="1" customHeight="1">
      <c r="A56" s="17" t="str">
        <f>'фонд начисленной заработной пла'!A56</f>
        <v>(наименование предприятия, организации)</v>
      </c>
      <c r="B56" s="19" t="e">
        <f>ROUND(('фонд начисленной заработной пла'!B56/'среднесписочная численность'!B56/12)*1000,1)</f>
        <v>#DIV/0!</v>
      </c>
      <c r="C56" s="19" t="e">
        <f>ROUND(('фонд начисленной заработной пла'!C56/'среднесписочная численность'!C56/12)*1000,1)</f>
        <v>#DIV/0!</v>
      </c>
      <c r="D56" s="20" t="e">
        <f t="shared" si="57"/>
        <v>#DIV/0!</v>
      </c>
      <c r="E56" s="19" t="e">
        <f>ROUND(('фонд начисленной заработной пла'!E56/'среднесписочная численность'!E56/3)*1000,1)</f>
        <v>#DIV/0!</v>
      </c>
      <c r="F56" s="19" t="e">
        <f>ROUND(('фонд начисленной заработной пла'!F56/'среднесписочная численность'!F56/3)*1000,1)</f>
        <v>#DIV/0!</v>
      </c>
      <c r="G56" s="20" t="e">
        <f t="shared" si="68"/>
        <v>#DIV/0!</v>
      </c>
      <c r="H56" s="19" t="e">
        <f>ROUND(('фонд начисленной заработной пла'!H56/'среднесписочная численность'!H56/12)*1000,1)</f>
        <v>#DIV/0!</v>
      </c>
      <c r="I56" s="20" t="e">
        <f t="shared" si="69"/>
        <v>#DIV/0!</v>
      </c>
      <c r="J56" s="19" t="e">
        <f>ROUND(('фонд начисленной заработной пла'!J56/'среднесписочная численность'!J56/12)*1000,1)</f>
        <v>#DIV/0!</v>
      </c>
      <c r="K56" s="20" t="e">
        <f t="shared" si="70"/>
        <v>#DIV/0!</v>
      </c>
      <c r="L56" s="19" t="e">
        <f>ROUND(('фонд начисленной заработной пла'!L56/'среднесписочная численность'!L56/12)*1000,1)</f>
        <v>#DIV/0!</v>
      </c>
      <c r="M56" s="20" t="e">
        <f t="shared" si="71"/>
        <v>#DIV/0!</v>
      </c>
      <c r="N56" s="19" t="e">
        <f>ROUND(('фонд начисленной заработной пла'!N56/'среднесписочная численность'!N56/12)*1000,1)</f>
        <v>#DIV/0!</v>
      </c>
      <c r="O56" s="20" t="e">
        <f t="shared" si="72"/>
        <v>#DIV/0!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6.5" hidden="1" customHeight="1">
      <c r="A57" s="17" t="str">
        <f>'фонд начисленной заработной пла'!A57</f>
        <v>(наименование предприятия, организации)</v>
      </c>
      <c r="B57" s="19" t="e">
        <f>ROUND(('фонд начисленной заработной пла'!B57/'среднесписочная численность'!B57/12)*1000,1)</f>
        <v>#DIV/0!</v>
      </c>
      <c r="C57" s="19" t="e">
        <f>ROUND(('фонд начисленной заработной пла'!C57/'среднесписочная численность'!C57/12)*1000,1)</f>
        <v>#DIV/0!</v>
      </c>
      <c r="D57" s="20" t="e">
        <f t="shared" si="57"/>
        <v>#DIV/0!</v>
      </c>
      <c r="E57" s="19" t="e">
        <f>ROUND(('фонд начисленной заработной пла'!E57/'среднесписочная численность'!E57/3)*1000,1)</f>
        <v>#DIV/0!</v>
      </c>
      <c r="F57" s="19" t="e">
        <f>ROUND(('фонд начисленной заработной пла'!F57/'среднесписочная численность'!F57/3)*1000,1)</f>
        <v>#DIV/0!</v>
      </c>
      <c r="G57" s="20" t="e">
        <f t="shared" si="68"/>
        <v>#DIV/0!</v>
      </c>
      <c r="H57" s="19" t="e">
        <f>ROUND(('фонд начисленной заработной пла'!H57/'среднесписочная численность'!H57/12)*1000,1)</f>
        <v>#DIV/0!</v>
      </c>
      <c r="I57" s="20" t="e">
        <f t="shared" si="69"/>
        <v>#DIV/0!</v>
      </c>
      <c r="J57" s="19" t="e">
        <f>ROUND(('фонд начисленной заработной пла'!J57/'среднесписочная численность'!J57/12)*1000,1)</f>
        <v>#DIV/0!</v>
      </c>
      <c r="K57" s="20" t="e">
        <f t="shared" si="70"/>
        <v>#DIV/0!</v>
      </c>
      <c r="L57" s="19" t="e">
        <f>ROUND(('фонд начисленной заработной пла'!L57/'среднесписочная численность'!L57/12)*1000,1)</f>
        <v>#DIV/0!</v>
      </c>
      <c r="M57" s="20" t="e">
        <f t="shared" si="71"/>
        <v>#DIV/0!</v>
      </c>
      <c r="N57" s="19" t="e">
        <f>ROUND(('фонд начисленной заработной пла'!N57/'среднесписочная численность'!N57/12)*1000,1)</f>
        <v>#DIV/0!</v>
      </c>
      <c r="O57" s="20" t="e">
        <f t="shared" si="72"/>
        <v>#DIV/0!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24.75" hidden="1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28" t="e">
        <f t="shared" si="57"/>
        <v>#DIV/0!</v>
      </c>
      <c r="E58" s="27" t="e">
        <f>ROUND(('фонд начисленной заработной пла'!E58/'среднесписочная численность'!E58/3)*1000,1)</f>
        <v>#DIV/0!</v>
      </c>
      <c r="F58" s="27" t="e">
        <f>ROUND(('фонд начисленной заработной пла'!F58/'среднесписочная численность'!F58/3)*1000,1)</f>
        <v>#DIV/0!</v>
      </c>
      <c r="G58" s="28" t="e">
        <f t="shared" si="68"/>
        <v>#DIV/0!</v>
      </c>
      <c r="H58" s="27" t="e">
        <f>ROUND(('фонд начисленной заработной пла'!H58/'среднесписочная численность'!H58/12)*1000,1)</f>
        <v>#DIV/0!</v>
      </c>
      <c r="I58" s="28" t="e">
        <f t="shared" si="69"/>
        <v>#DIV/0!</v>
      </c>
      <c r="J58" s="27" t="e">
        <f>ROUND(('фонд начисленной заработной пла'!J58/'среднесписочная численность'!J58/12)*1000,1)</f>
        <v>#DIV/0!</v>
      </c>
      <c r="K58" s="28" t="e">
        <f t="shared" si="70"/>
        <v>#DIV/0!</v>
      </c>
      <c r="L58" s="27" t="e">
        <f>ROUND(('фонд начисленной заработной пла'!L58/'среднесписочная численность'!L58/12)*1000,1)</f>
        <v>#DIV/0!</v>
      </c>
      <c r="M58" s="28" t="e">
        <f t="shared" si="71"/>
        <v>#DIV/0!</v>
      </c>
      <c r="N58" s="27" t="e">
        <f>ROUND(('фонд начисленной заработной пла'!N58/'среднесписочная численность'!N58/12)*1000,1)</f>
        <v>#DIV/0!</v>
      </c>
      <c r="O58" s="28" t="e">
        <f t="shared" si="72"/>
        <v>#DIV/0!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7.25" hidden="1" customHeight="1">
      <c r="A59" s="17" t="str">
        <f>'фонд начисленной заработной пла'!A59</f>
        <v>(наименование предприятия, организации)</v>
      </c>
      <c r="B59" s="19" t="e">
        <f>ROUND(('фонд начисленной заработной пла'!B59/'среднесписочная численность'!B59/12)*1000,1)</f>
        <v>#DIV/0!</v>
      </c>
      <c r="C59" s="19" t="e">
        <f>ROUND(('фонд начисленной заработной пла'!C59/'среднесписочная численность'!C59/12)*1000,1)</f>
        <v>#DIV/0!</v>
      </c>
      <c r="D59" s="20" t="e">
        <f t="shared" si="57"/>
        <v>#DIV/0!</v>
      </c>
      <c r="E59" s="19" t="e">
        <f>ROUND(('фонд начисленной заработной пла'!E59/'среднесписочная численность'!E59/3)*1000,1)</f>
        <v>#DIV/0!</v>
      </c>
      <c r="F59" s="19" t="e">
        <f>ROUND(('фонд начисленной заработной пла'!F59/'среднесписочная численность'!F59/3)*1000,1)</f>
        <v>#DIV/0!</v>
      </c>
      <c r="G59" s="20" t="e">
        <f t="shared" si="68"/>
        <v>#DIV/0!</v>
      </c>
      <c r="H59" s="19" t="e">
        <f>ROUND(('фонд начисленной заработной пла'!H59/'среднесписочная численность'!H59/12)*1000,1)</f>
        <v>#DIV/0!</v>
      </c>
      <c r="I59" s="20" t="e">
        <f t="shared" si="69"/>
        <v>#DIV/0!</v>
      </c>
      <c r="J59" s="19" t="e">
        <f>ROUND(('фонд начисленной заработной пла'!J59/'среднесписочная численность'!J59/12)*1000,1)</f>
        <v>#DIV/0!</v>
      </c>
      <c r="K59" s="20" t="e">
        <f t="shared" si="70"/>
        <v>#DIV/0!</v>
      </c>
      <c r="L59" s="19" t="e">
        <f>ROUND(('фонд начисленной заработной пла'!L59/'среднесписочная численность'!L59/12)*1000,1)</f>
        <v>#DIV/0!</v>
      </c>
      <c r="M59" s="20" t="e">
        <f t="shared" si="71"/>
        <v>#DIV/0!</v>
      </c>
      <c r="N59" s="19" t="e">
        <f>ROUND(('фонд начисленной заработной пла'!N59/'среднесписочная численность'!N59/12)*1000,1)</f>
        <v>#DIV/0!</v>
      </c>
      <c r="O59" s="20" t="e">
        <f t="shared" si="72"/>
        <v>#DIV/0!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hidden="1" customHeight="1">
      <c r="A60" s="17" t="str">
        <f>'фонд начисленной заработной пла'!A60</f>
        <v>(наименование предприятия, организации)</v>
      </c>
      <c r="B60" s="19" t="e">
        <f>ROUND(('фонд начисленной заработной пла'!B60/'среднесписочная численность'!B60/12)*1000,1)</f>
        <v>#DIV/0!</v>
      </c>
      <c r="C60" s="19" t="e">
        <f>ROUND(('фонд начисленной заработной пла'!C60/'среднесписочная численность'!C60/12)*1000,1)</f>
        <v>#DIV/0!</v>
      </c>
      <c r="D60" s="20" t="e">
        <f t="shared" si="57"/>
        <v>#DIV/0!</v>
      </c>
      <c r="E60" s="19" t="e">
        <f>ROUND(('фонд начисленной заработной пла'!E60/'среднесписочная численность'!E60/3)*1000,1)</f>
        <v>#DIV/0!</v>
      </c>
      <c r="F60" s="19" t="e">
        <f>ROUND(('фонд начисленной заработной пла'!F60/'среднесписочная численность'!F60/3)*1000,1)</f>
        <v>#DIV/0!</v>
      </c>
      <c r="G60" s="20" t="e">
        <f t="shared" si="68"/>
        <v>#DIV/0!</v>
      </c>
      <c r="H60" s="19" t="e">
        <f>ROUND(('фонд начисленной заработной пла'!H60/'среднесписочная численность'!H60/12)*1000,1)</f>
        <v>#DIV/0!</v>
      </c>
      <c r="I60" s="20" t="e">
        <f t="shared" si="69"/>
        <v>#DIV/0!</v>
      </c>
      <c r="J60" s="19" t="e">
        <f>ROUND(('фонд начисленной заработной пла'!J60/'среднесписочная численность'!J60/12)*1000,1)</f>
        <v>#DIV/0!</v>
      </c>
      <c r="K60" s="20" t="e">
        <f t="shared" si="70"/>
        <v>#DIV/0!</v>
      </c>
      <c r="L60" s="19" t="e">
        <f>ROUND(('фонд начисленной заработной пла'!L60/'среднесписочная численность'!L60/12)*1000,1)</f>
        <v>#DIV/0!</v>
      </c>
      <c r="M60" s="20" t="e">
        <f t="shared" si="71"/>
        <v>#DIV/0!</v>
      </c>
      <c r="N60" s="19" t="e">
        <f>ROUND(('фонд начисленной заработной пла'!N60/'среднесписочная численность'!N60/12)*1000,1)</f>
        <v>#DIV/0!</v>
      </c>
      <c r="O60" s="20" t="e">
        <f t="shared" si="72"/>
        <v>#DIV/0!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5.5" hidden="1" customHeight="1">
      <c r="A61" s="26" t="s">
        <v>31</v>
      </c>
      <c r="B61" s="27" t="e">
        <f>ROUND(('фонд начисленной заработной пла'!B61/'среднесписочная численность'!B61/12)*1000,1)</f>
        <v>#DIV/0!</v>
      </c>
      <c r="C61" s="27" t="e">
        <f>ROUND(('фонд начисленной заработной пла'!C61/'среднесписочная численность'!C61/12)*1000,1)</f>
        <v>#DIV/0!</v>
      </c>
      <c r="D61" s="28" t="e">
        <f t="shared" si="57"/>
        <v>#DIV/0!</v>
      </c>
      <c r="E61" s="27" t="e">
        <f>ROUND(('фонд начисленной заработной пла'!E61/'среднесписочная численность'!E61/3)*1000,1)</f>
        <v>#DIV/0!</v>
      </c>
      <c r="F61" s="27" t="e">
        <f>ROUND(('фонд начисленной заработной пла'!F61/'среднесписочная численность'!F61/3)*1000,1)</f>
        <v>#DIV/0!</v>
      </c>
      <c r="G61" s="28" t="e">
        <f t="shared" si="68"/>
        <v>#DIV/0!</v>
      </c>
      <c r="H61" s="27" t="e">
        <f>ROUND(('фонд начисленной заработной пла'!H61/'среднесписочная численность'!H61/12)*1000,1)</f>
        <v>#DIV/0!</v>
      </c>
      <c r="I61" s="28" t="e">
        <f t="shared" si="69"/>
        <v>#DIV/0!</v>
      </c>
      <c r="J61" s="27" t="e">
        <f>ROUND(('фонд начисленной заработной пла'!J61/'среднесписочная численность'!J61/12)*1000,1)</f>
        <v>#DIV/0!</v>
      </c>
      <c r="K61" s="28" t="e">
        <f t="shared" si="70"/>
        <v>#DIV/0!</v>
      </c>
      <c r="L61" s="27" t="e">
        <f>ROUND(('фонд начисленной заработной пла'!L61/'среднесписочная численность'!L61/12)*1000,1)</f>
        <v>#DIV/0!</v>
      </c>
      <c r="M61" s="28" t="e">
        <f t="shared" si="71"/>
        <v>#DIV/0!</v>
      </c>
      <c r="N61" s="27" t="e">
        <f>ROUND(('фонд начисленной заработной пла'!N61/'среднесписочная численность'!N61/12)*1000,1)</f>
        <v>#DIV/0!</v>
      </c>
      <c r="O61" s="28" t="e">
        <f t="shared" si="72"/>
        <v>#DIV/0!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hidden="1" customHeight="1">
      <c r="A62" s="17" t="str">
        <f>'фонд начисленной заработной пла'!A62</f>
        <v>(наименование предприятия, организации)</v>
      </c>
      <c r="B62" s="19" t="e">
        <f>ROUND(('фонд начисленной заработной пла'!B62/'среднесписочная численность'!B62/12)*1000,1)</f>
        <v>#DIV/0!</v>
      </c>
      <c r="C62" s="19" t="e">
        <f>ROUND(('фонд начисленной заработной пла'!C62/'среднесписочная численность'!C62/12)*1000,1)</f>
        <v>#DIV/0!</v>
      </c>
      <c r="D62" s="20" t="e">
        <f t="shared" si="57"/>
        <v>#DIV/0!</v>
      </c>
      <c r="E62" s="19" t="e">
        <f>ROUND(('фонд начисленной заработной пла'!E62/'среднесписочная численность'!E62/3)*1000,1)</f>
        <v>#DIV/0!</v>
      </c>
      <c r="F62" s="19" t="e">
        <f>ROUND(('фонд начисленной заработной пла'!F62/'среднесписочная численность'!F62/3)*1000,1)</f>
        <v>#DIV/0!</v>
      </c>
      <c r="G62" s="20" t="e">
        <f t="shared" si="68"/>
        <v>#DIV/0!</v>
      </c>
      <c r="H62" s="19" t="e">
        <f>ROUND(('фонд начисленной заработной пла'!H62/'среднесписочная численность'!H62/12)*1000,1)</f>
        <v>#DIV/0!</v>
      </c>
      <c r="I62" s="20" t="e">
        <f t="shared" si="69"/>
        <v>#DIV/0!</v>
      </c>
      <c r="J62" s="19" t="e">
        <f>ROUND(('фонд начисленной заработной пла'!J62/'среднесписочная численность'!J62/12)*1000,1)</f>
        <v>#DIV/0!</v>
      </c>
      <c r="K62" s="20" t="e">
        <f t="shared" si="70"/>
        <v>#DIV/0!</v>
      </c>
      <c r="L62" s="19" t="e">
        <f>ROUND(('фонд начисленной заработной пла'!L62/'среднесписочная численность'!L62/12)*1000,1)</f>
        <v>#DIV/0!</v>
      </c>
      <c r="M62" s="20" t="e">
        <f t="shared" si="71"/>
        <v>#DIV/0!</v>
      </c>
      <c r="N62" s="19" t="e">
        <f>ROUND(('фонд начисленной заработной пла'!N62/'среднесписочная численность'!N62/12)*1000,1)</f>
        <v>#DIV/0!</v>
      </c>
      <c r="O62" s="20" t="e">
        <f t="shared" si="72"/>
        <v>#DIV/0!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hidden="1" customHeight="1">
      <c r="A63" s="17" t="str">
        <f>'фонд начисленной заработной пла'!A63</f>
        <v>(наименование предприятия, организации)</v>
      </c>
      <c r="B63" s="19" t="e">
        <f>ROUND(('фонд начисленной заработной пла'!B63/'среднесписочная численность'!B63/12)*1000,1)</f>
        <v>#DIV/0!</v>
      </c>
      <c r="C63" s="19" t="e">
        <f>ROUND(('фонд начисленной заработной пла'!C63/'среднесписочная численность'!C63/12)*1000,1)</f>
        <v>#DIV/0!</v>
      </c>
      <c r="D63" s="20" t="e">
        <f t="shared" si="57"/>
        <v>#DIV/0!</v>
      </c>
      <c r="E63" s="19" t="e">
        <f>ROUND(('фонд начисленной заработной пла'!E63/'среднесписочная численность'!E63/3)*1000,1)</f>
        <v>#DIV/0!</v>
      </c>
      <c r="F63" s="19" t="e">
        <f>ROUND(('фонд начисленной заработной пла'!F63/'среднесписочная численность'!F63/3)*1000,1)</f>
        <v>#DIV/0!</v>
      </c>
      <c r="G63" s="20" t="e">
        <f t="shared" si="68"/>
        <v>#DIV/0!</v>
      </c>
      <c r="H63" s="19" t="e">
        <f>ROUND(('фонд начисленной заработной пла'!H63/'среднесписочная численность'!H63/12)*1000,1)</f>
        <v>#DIV/0!</v>
      </c>
      <c r="I63" s="20" t="e">
        <f t="shared" si="69"/>
        <v>#DIV/0!</v>
      </c>
      <c r="J63" s="19" t="e">
        <f>ROUND(('фонд начисленной заработной пла'!J63/'среднесписочная численность'!J63/12)*1000,1)</f>
        <v>#DIV/0!</v>
      </c>
      <c r="K63" s="20" t="e">
        <f t="shared" si="70"/>
        <v>#DIV/0!</v>
      </c>
      <c r="L63" s="19" t="e">
        <f>ROUND(('фонд начисленной заработной пла'!L63/'среднесписочная численность'!L63/12)*1000,1)</f>
        <v>#DIV/0!</v>
      </c>
      <c r="M63" s="20" t="e">
        <f t="shared" si="71"/>
        <v>#DIV/0!</v>
      </c>
      <c r="N63" s="19" t="e">
        <f>ROUND(('фонд начисленной заработной пла'!N63/'среднесписочная численность'!N63/12)*1000,1)</f>
        <v>#DIV/0!</v>
      </c>
      <c r="O63" s="20" t="e">
        <f t="shared" si="72"/>
        <v>#DIV/0!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4.75" hidden="1">
      <c r="A64" s="26" t="s">
        <v>32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28" t="e">
        <f t="shared" si="57"/>
        <v>#DIV/0!</v>
      </c>
      <c r="E64" s="27" t="e">
        <f>ROUND(('фонд начисленной заработной пла'!E64/'среднесписочная численность'!E64/3)*1000,1)</f>
        <v>#DIV/0!</v>
      </c>
      <c r="F64" s="27" t="e">
        <f>ROUND(('фонд начисленной заработной пла'!F64/'среднесписочная численность'!F64/3)*1000,1)</f>
        <v>#DIV/0!</v>
      </c>
      <c r="G64" s="28" t="e">
        <f t="shared" si="68"/>
        <v>#DIV/0!</v>
      </c>
      <c r="H64" s="27" t="e">
        <f>ROUND(('фонд начисленной заработной пла'!H64/'среднесписочная численность'!H64/12)*1000,1)</f>
        <v>#DIV/0!</v>
      </c>
      <c r="I64" s="28" t="e">
        <f t="shared" si="69"/>
        <v>#DIV/0!</v>
      </c>
      <c r="J64" s="27" t="e">
        <f>ROUND(('фонд начисленной заработной пла'!J64/'среднесписочная численность'!J64/12)*1000,1)</f>
        <v>#DIV/0!</v>
      </c>
      <c r="K64" s="28" t="e">
        <f t="shared" si="70"/>
        <v>#DIV/0!</v>
      </c>
      <c r="L64" s="27" t="e">
        <f>ROUND(('фонд начисленной заработной пла'!L64/'среднесписочная численность'!L64/12)*1000,1)</f>
        <v>#DIV/0!</v>
      </c>
      <c r="M64" s="28" t="e">
        <f t="shared" si="71"/>
        <v>#DIV/0!</v>
      </c>
      <c r="N64" s="27" t="e">
        <f>ROUND(('фонд начисленной заработной пла'!N64/'среднесписочная численность'!N64/12)*1000,1)</f>
        <v>#DIV/0!</v>
      </c>
      <c r="O64" s="28" t="e">
        <f t="shared" si="72"/>
        <v>#DIV/0!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hidden="1" customHeight="1">
      <c r="A65" s="17" t="str">
        <f>'фонд начисленной заработной пла'!A65</f>
        <v>(наименование предприятия, организации)</v>
      </c>
      <c r="B65" s="19" t="e">
        <f>ROUND(('фонд начисленной заработной пла'!B65/'среднесписочная численность'!B65/12)*1000,1)</f>
        <v>#DIV/0!</v>
      </c>
      <c r="C65" s="19" t="e">
        <f>ROUND(('фонд начисленной заработной пла'!C65/'среднесписочная численность'!C65/12)*1000,1)</f>
        <v>#DIV/0!</v>
      </c>
      <c r="D65" s="20" t="e">
        <f t="shared" si="57"/>
        <v>#DIV/0!</v>
      </c>
      <c r="E65" s="19" t="e">
        <f>ROUND(('фонд начисленной заработной пла'!E65/'среднесписочная численность'!E65/3)*1000,1)</f>
        <v>#DIV/0!</v>
      </c>
      <c r="F65" s="19" t="e">
        <f>ROUND(('фонд начисленной заработной пла'!F65/'среднесписочная численность'!F65/3)*1000,1)</f>
        <v>#DIV/0!</v>
      </c>
      <c r="G65" s="20" t="e">
        <f t="shared" si="68"/>
        <v>#DIV/0!</v>
      </c>
      <c r="H65" s="19" t="e">
        <f>ROUND(('фонд начисленной заработной пла'!H65/'среднесписочная численность'!H65/12)*1000,1)</f>
        <v>#DIV/0!</v>
      </c>
      <c r="I65" s="20" t="e">
        <f t="shared" si="69"/>
        <v>#DIV/0!</v>
      </c>
      <c r="J65" s="19" t="e">
        <f>ROUND(('фонд начисленной заработной пла'!J65/'среднесписочная численность'!J65/12)*1000,1)</f>
        <v>#DIV/0!</v>
      </c>
      <c r="K65" s="20" t="e">
        <f t="shared" si="70"/>
        <v>#DIV/0!</v>
      </c>
      <c r="L65" s="19" t="e">
        <f>ROUND(('фонд начисленной заработной пла'!L65/'среднесписочная численность'!L65/12)*1000,1)</f>
        <v>#DIV/0!</v>
      </c>
      <c r="M65" s="20" t="e">
        <f t="shared" si="71"/>
        <v>#DIV/0!</v>
      </c>
      <c r="N65" s="19" t="e">
        <f>ROUND(('фонд начисленной заработной пла'!N65/'среднесписочная численность'!N65/12)*1000,1)</f>
        <v>#DIV/0!</v>
      </c>
      <c r="O65" s="20" t="e">
        <f t="shared" si="72"/>
        <v>#DIV/0!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8" hidden="1" customHeight="1">
      <c r="A66" s="17" t="str">
        <f>'фонд начисленной заработной пла'!A66</f>
        <v>(наименование предприятия, организации)</v>
      </c>
      <c r="B66" s="19" t="e">
        <f>ROUND(('фонд начисленной заработной пла'!B66/'среднесписочная численность'!B66/12)*1000,1)</f>
        <v>#DIV/0!</v>
      </c>
      <c r="C66" s="19" t="e">
        <f>ROUND(('фонд начисленной заработной пла'!C66/'среднесписочная численность'!C66/12)*1000,1)</f>
        <v>#DIV/0!</v>
      </c>
      <c r="D66" s="20" t="e">
        <f t="shared" si="57"/>
        <v>#DIV/0!</v>
      </c>
      <c r="E66" s="19" t="e">
        <f>ROUND(('фонд начисленной заработной пла'!E66/'среднесписочная численность'!E66/3)*1000,1)</f>
        <v>#DIV/0!</v>
      </c>
      <c r="F66" s="19" t="e">
        <f>ROUND(('фонд начисленной заработной пла'!F66/'среднесписочная численность'!F66/3)*1000,1)</f>
        <v>#DIV/0!</v>
      </c>
      <c r="G66" s="20" t="e">
        <f t="shared" si="68"/>
        <v>#DIV/0!</v>
      </c>
      <c r="H66" s="19" t="e">
        <f>ROUND(('фонд начисленной заработной пла'!H66/'среднесписочная численность'!H66/12)*1000,1)</f>
        <v>#DIV/0!</v>
      </c>
      <c r="I66" s="20" t="e">
        <f t="shared" si="69"/>
        <v>#DIV/0!</v>
      </c>
      <c r="J66" s="19" t="e">
        <f>ROUND(('фонд начисленной заработной пла'!J66/'среднесписочная численность'!J66/12)*1000,1)</f>
        <v>#DIV/0!</v>
      </c>
      <c r="K66" s="20" t="e">
        <f t="shared" si="70"/>
        <v>#DIV/0!</v>
      </c>
      <c r="L66" s="19" t="e">
        <f>ROUND(('фонд начисленной заработной пла'!L66/'среднесписочная численность'!L66/12)*1000,1)</f>
        <v>#DIV/0!</v>
      </c>
      <c r="M66" s="20" t="e">
        <f t="shared" si="71"/>
        <v>#DIV/0!</v>
      </c>
      <c r="N66" s="19" t="e">
        <f>ROUND(('фонд начисленной заработной пла'!N66/'среднесписочная численность'!N66/12)*1000,1)</f>
        <v>#DIV/0!</v>
      </c>
      <c r="O66" s="20" t="e">
        <f t="shared" si="72"/>
        <v>#DIV/0!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48.75" hidden="1">
      <c r="A67" s="26" t="s">
        <v>33</v>
      </c>
      <c r="B67" s="27" t="e">
        <f>ROUND(('фонд начисленной заработной пла'!B67/'среднесписочная численность'!B67/12)*1000,1)</f>
        <v>#DIV/0!</v>
      </c>
      <c r="C67" s="27" t="e">
        <f>ROUND(('фонд начисленной заработной пла'!C67/'среднесписочная численность'!C67/12)*1000,1)</f>
        <v>#DIV/0!</v>
      </c>
      <c r="D67" s="28" t="e">
        <f t="shared" si="57"/>
        <v>#DIV/0!</v>
      </c>
      <c r="E67" s="27" t="e">
        <f>ROUND(('фонд начисленной заработной пла'!E67/'среднесписочная численность'!E67/3)*1000,1)</f>
        <v>#DIV/0!</v>
      </c>
      <c r="F67" s="27" t="e">
        <f>ROUND(('фонд начисленной заработной пла'!F67/'среднесписочная численность'!F67/3)*1000,1)</f>
        <v>#DIV/0!</v>
      </c>
      <c r="G67" s="28" t="e">
        <f t="shared" si="68"/>
        <v>#DIV/0!</v>
      </c>
      <c r="H67" s="27" t="e">
        <f>ROUND(('фонд начисленной заработной пла'!H67/'среднесписочная численность'!H67/12)*1000,1)</f>
        <v>#DIV/0!</v>
      </c>
      <c r="I67" s="28" t="e">
        <f t="shared" si="69"/>
        <v>#DIV/0!</v>
      </c>
      <c r="J67" s="27" t="e">
        <f>ROUND(('фонд начисленной заработной пла'!J67/'среднесписочная численность'!J67/12)*1000,1)</f>
        <v>#DIV/0!</v>
      </c>
      <c r="K67" s="28" t="e">
        <f t="shared" si="70"/>
        <v>#DIV/0!</v>
      </c>
      <c r="L67" s="27" t="e">
        <f>ROUND(('фонд начисленной заработной пла'!L67/'среднесписочная численность'!L67/12)*1000,1)</f>
        <v>#DIV/0!</v>
      </c>
      <c r="M67" s="28" t="e">
        <f t="shared" si="71"/>
        <v>#DIV/0!</v>
      </c>
      <c r="N67" s="27" t="e">
        <f>ROUND(('фонд начисленной заработной пла'!N67/'среднесписочная численность'!N67/12)*1000,1)</f>
        <v>#DIV/0!</v>
      </c>
      <c r="O67" s="28" t="e">
        <f t="shared" si="72"/>
        <v>#DIV/0!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hidden="1" customHeight="1">
      <c r="A68" s="17" t="str">
        <f>'фонд начисленной заработной пла'!A68</f>
        <v>(наименование предприятия, организации)</v>
      </c>
      <c r="B68" s="19" t="e">
        <f>ROUND(('фонд начисленной заработной пла'!B68/'среднесписочная численность'!B68/12)*1000,1)</f>
        <v>#DIV/0!</v>
      </c>
      <c r="C68" s="19" t="e">
        <f>ROUND(('фонд начисленной заработной пла'!C68/'среднесписочная численность'!C68/12)*1000,1)</f>
        <v>#DIV/0!</v>
      </c>
      <c r="D68" s="20" t="e">
        <f t="shared" si="57"/>
        <v>#DIV/0!</v>
      </c>
      <c r="E68" s="19" t="e">
        <f>ROUND(('фонд начисленной заработной пла'!E68/'среднесписочная численность'!E68/3)*1000,1)</f>
        <v>#DIV/0!</v>
      </c>
      <c r="F68" s="19" t="e">
        <f>ROUND(('фонд начисленной заработной пла'!F68/'среднесписочная численность'!F68/3)*1000,1)</f>
        <v>#DIV/0!</v>
      </c>
      <c r="G68" s="20" t="e">
        <f t="shared" si="68"/>
        <v>#DIV/0!</v>
      </c>
      <c r="H68" s="19" t="e">
        <f>ROUND(('фонд начисленной заработной пла'!H68/'среднесписочная численность'!H68/12)*1000,1)</f>
        <v>#DIV/0!</v>
      </c>
      <c r="I68" s="20" t="e">
        <f t="shared" si="69"/>
        <v>#DIV/0!</v>
      </c>
      <c r="J68" s="19" t="e">
        <f>ROUND(('фонд начисленной заработной пла'!J68/'среднесписочная численность'!J68/12)*1000,1)</f>
        <v>#DIV/0!</v>
      </c>
      <c r="K68" s="20" t="e">
        <f t="shared" si="70"/>
        <v>#DIV/0!</v>
      </c>
      <c r="L68" s="19" t="e">
        <f>ROUND(('фонд начисленной заработной пла'!L68/'среднесписочная численность'!L68/12)*1000,1)</f>
        <v>#DIV/0!</v>
      </c>
      <c r="M68" s="20" t="e">
        <f t="shared" si="71"/>
        <v>#DIV/0!</v>
      </c>
      <c r="N68" s="19" t="e">
        <f>ROUND(('фонд начисленной заработной пла'!N68/'среднесписочная численность'!N68/12)*1000,1)</f>
        <v>#DIV/0!</v>
      </c>
      <c r="O68" s="20" t="e">
        <f t="shared" si="72"/>
        <v>#DIV/0!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8" hidden="1" customHeight="1">
      <c r="A69" s="17" t="str">
        <f>'фонд начисленной заработной пла'!A69</f>
        <v>(наименование предприятия, организации)</v>
      </c>
      <c r="B69" s="19" t="e">
        <f>ROUND(('фонд начисленной заработной пла'!B69/'среднесписочная численность'!B69/12)*1000,1)</f>
        <v>#DIV/0!</v>
      </c>
      <c r="C69" s="19" t="e">
        <f>ROUND(('фонд начисленной заработной пла'!C69/'среднесписочная численность'!C69/12)*1000,1)</f>
        <v>#DIV/0!</v>
      </c>
      <c r="D69" s="20" t="e">
        <f t="shared" si="57"/>
        <v>#DIV/0!</v>
      </c>
      <c r="E69" s="19" t="e">
        <f>ROUND(('фонд начисленной заработной пла'!E69/'среднесписочная численность'!E69/3)*1000,1)</f>
        <v>#DIV/0!</v>
      </c>
      <c r="F69" s="19" t="e">
        <f>ROUND(('фонд начисленной заработной пла'!F69/'среднесписочная численность'!F69/3)*1000,1)</f>
        <v>#DIV/0!</v>
      </c>
      <c r="G69" s="20" t="e">
        <f t="shared" si="68"/>
        <v>#DIV/0!</v>
      </c>
      <c r="H69" s="19" t="e">
        <f>ROUND(('фонд начисленной заработной пла'!H69/'среднесписочная численность'!H69/12)*1000,1)</f>
        <v>#DIV/0!</v>
      </c>
      <c r="I69" s="20" t="e">
        <f t="shared" si="69"/>
        <v>#DIV/0!</v>
      </c>
      <c r="J69" s="19" t="e">
        <f>ROUND(('фонд начисленной заработной пла'!J69/'среднесписочная численность'!J69/12)*1000,1)</f>
        <v>#DIV/0!</v>
      </c>
      <c r="K69" s="20" t="e">
        <f t="shared" si="70"/>
        <v>#DIV/0!</v>
      </c>
      <c r="L69" s="19" t="e">
        <f>ROUND(('фонд начисленной заработной пла'!L69/'среднесписочная численность'!L69/12)*1000,1)</f>
        <v>#DIV/0!</v>
      </c>
      <c r="M69" s="20" t="e">
        <f t="shared" si="71"/>
        <v>#DIV/0!</v>
      </c>
      <c r="N69" s="19" t="e">
        <f>ROUND(('фонд начисленной заработной пла'!N69/'среднесписочная численность'!N69/12)*1000,1)</f>
        <v>#DIV/0!</v>
      </c>
      <c r="O69" s="20" t="e">
        <f t="shared" si="72"/>
        <v>#DIV/0!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36.75" hidden="1">
      <c r="A70" s="26" t="s">
        <v>34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28" t="e">
        <f t="shared" si="57"/>
        <v>#DIV/0!</v>
      </c>
      <c r="E70" s="27" t="e">
        <f>ROUND(('фонд начисленной заработной пла'!E70/'среднесписочная численность'!E70/3)*1000,1)</f>
        <v>#DIV/0!</v>
      </c>
      <c r="F70" s="27" t="e">
        <f>ROUND(('фонд начисленной заработной пла'!F70/'среднесписочная численность'!F70/3)*1000,1)</f>
        <v>#DIV/0!</v>
      </c>
      <c r="G70" s="28" t="e">
        <f t="shared" si="68"/>
        <v>#DIV/0!</v>
      </c>
      <c r="H70" s="27" t="e">
        <f>ROUND(('фонд начисленной заработной пла'!H70/'среднесписочная численность'!H70/12)*1000,1)</f>
        <v>#DIV/0!</v>
      </c>
      <c r="I70" s="28" t="e">
        <f t="shared" si="69"/>
        <v>#DIV/0!</v>
      </c>
      <c r="J70" s="27" t="e">
        <f>ROUND(('фонд начисленной заработной пла'!J70/'среднесписочная численность'!J70/12)*1000,1)</f>
        <v>#DIV/0!</v>
      </c>
      <c r="K70" s="28" t="e">
        <f t="shared" si="70"/>
        <v>#DIV/0!</v>
      </c>
      <c r="L70" s="27" t="e">
        <f>ROUND(('фонд начисленной заработной пла'!L70/'среднесписочная численность'!L70/12)*1000,1)</f>
        <v>#DIV/0!</v>
      </c>
      <c r="M70" s="28" t="e">
        <f t="shared" si="71"/>
        <v>#DIV/0!</v>
      </c>
      <c r="N70" s="27" t="e">
        <f>ROUND(('фонд начисленной заработной пла'!N70/'среднесписочная численность'!N70/12)*1000,1)</f>
        <v>#DIV/0!</v>
      </c>
      <c r="O70" s="28" t="e">
        <f t="shared" si="72"/>
        <v>#DIV/0!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hidden="1" customHeight="1">
      <c r="A71" s="17" t="str">
        <f>'фонд начисленной заработной пла'!A71</f>
        <v>(наименование предприятия, организации)</v>
      </c>
      <c r="B71" s="19" t="e">
        <f>ROUND(('фонд начисленной заработной пла'!B71/'среднесписочная численность'!B71/12)*1000,1)</f>
        <v>#DIV/0!</v>
      </c>
      <c r="C71" s="19" t="e">
        <f>ROUND(('фонд начисленной заработной пла'!C71/'среднесписочная численность'!C71/12)*1000,1)</f>
        <v>#DIV/0!</v>
      </c>
      <c r="D71" s="20" t="e">
        <f t="shared" si="57"/>
        <v>#DIV/0!</v>
      </c>
      <c r="E71" s="19" t="e">
        <f>ROUND(('фонд начисленной заработной пла'!E71/'среднесписочная численность'!E71/3)*1000,1)</f>
        <v>#DIV/0!</v>
      </c>
      <c r="F71" s="19" t="e">
        <f>ROUND(('фонд начисленной заработной пла'!F71/'среднесписочная численность'!F71/3)*1000,1)</f>
        <v>#DIV/0!</v>
      </c>
      <c r="G71" s="20" t="e">
        <f t="shared" si="68"/>
        <v>#DIV/0!</v>
      </c>
      <c r="H71" s="19" t="e">
        <f>ROUND(('фонд начисленной заработной пла'!H71/'среднесписочная численность'!H71/12)*1000,1)</f>
        <v>#DIV/0!</v>
      </c>
      <c r="I71" s="20" t="e">
        <f t="shared" si="69"/>
        <v>#DIV/0!</v>
      </c>
      <c r="J71" s="19" t="e">
        <f>ROUND(('фонд начисленной заработной пла'!J71/'среднесписочная численность'!J71/12)*1000,1)</f>
        <v>#DIV/0!</v>
      </c>
      <c r="K71" s="20" t="e">
        <f t="shared" si="70"/>
        <v>#DIV/0!</v>
      </c>
      <c r="L71" s="19" t="e">
        <f>ROUND(('фонд начисленной заработной пла'!L71/'среднесписочная численность'!L71/12)*1000,1)</f>
        <v>#DIV/0!</v>
      </c>
      <c r="M71" s="20" t="e">
        <f t="shared" si="71"/>
        <v>#DIV/0!</v>
      </c>
      <c r="N71" s="19" t="e">
        <f>ROUND(('фонд начисленной заработной пла'!N71/'среднесписочная численность'!N71/12)*1000,1)</f>
        <v>#DIV/0!</v>
      </c>
      <c r="O71" s="20" t="e">
        <f t="shared" si="72"/>
        <v>#DIV/0!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7.25" hidden="1" customHeight="1">
      <c r="A72" s="17" t="str">
        <f>'фонд начисленной заработной пла'!A72</f>
        <v>(наименование предприятия, организации)</v>
      </c>
      <c r="B72" s="19" t="e">
        <f>ROUND(('фонд начисленной заработной пла'!B72/'среднесписочная численность'!B72/12)*1000,1)</f>
        <v>#DIV/0!</v>
      </c>
      <c r="C72" s="19" t="e">
        <f>ROUND(('фонд начисленной заработной пла'!C72/'среднесписочная численность'!C72/12)*1000,1)</f>
        <v>#DIV/0!</v>
      </c>
      <c r="D72" s="20" t="e">
        <f t="shared" si="57"/>
        <v>#DIV/0!</v>
      </c>
      <c r="E72" s="19" t="e">
        <f>ROUND(('фонд начисленной заработной пла'!E72/'среднесписочная численность'!E72/3)*1000,1)</f>
        <v>#DIV/0!</v>
      </c>
      <c r="F72" s="19" t="e">
        <f>ROUND(('фонд начисленной заработной пла'!F72/'среднесписочная численность'!F72/3)*1000,1)</f>
        <v>#DIV/0!</v>
      </c>
      <c r="G72" s="20" t="e">
        <f t="shared" si="68"/>
        <v>#DIV/0!</v>
      </c>
      <c r="H72" s="19" t="e">
        <f>ROUND(('фонд начисленной заработной пла'!H72/'среднесписочная численность'!H72/12)*1000,1)</f>
        <v>#DIV/0!</v>
      </c>
      <c r="I72" s="20" t="e">
        <f t="shared" si="69"/>
        <v>#DIV/0!</v>
      </c>
      <c r="J72" s="19" t="e">
        <f>ROUND(('фонд начисленной заработной пла'!J72/'среднесписочная численность'!J72/12)*1000,1)</f>
        <v>#DIV/0!</v>
      </c>
      <c r="K72" s="20" t="e">
        <f t="shared" si="70"/>
        <v>#DIV/0!</v>
      </c>
      <c r="L72" s="19" t="e">
        <f>ROUND(('фонд начисленной заработной пла'!L72/'среднесписочная численность'!L72/12)*1000,1)</f>
        <v>#DIV/0!</v>
      </c>
      <c r="M72" s="20" t="e">
        <f t="shared" si="71"/>
        <v>#DIV/0!</v>
      </c>
      <c r="N72" s="19" t="e">
        <f>ROUND(('фонд начисленной заработной пла'!N72/'среднесписочная численность'!N72/12)*1000,1)</f>
        <v>#DIV/0!</v>
      </c>
      <c r="O72" s="20" t="e">
        <f t="shared" si="72"/>
        <v>#DIV/0!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36.75" hidden="1">
      <c r="A73" s="26" t="s">
        <v>35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28" t="e">
        <f t="shared" si="57"/>
        <v>#DIV/0!</v>
      </c>
      <c r="E73" s="27" t="e">
        <f>ROUND(('фонд начисленной заработной пла'!E73/'среднесписочная численность'!E73/3)*1000,1)</f>
        <v>#DIV/0!</v>
      </c>
      <c r="F73" s="27" t="e">
        <f>ROUND(('фонд начисленной заработной пла'!F73/'среднесписочная численность'!F73/3)*1000,1)</f>
        <v>#DIV/0!</v>
      </c>
      <c r="G73" s="28" t="e">
        <f t="shared" si="68"/>
        <v>#DIV/0!</v>
      </c>
      <c r="H73" s="27" t="e">
        <f>ROUND(('фонд начисленной заработной пла'!H73/'среднесписочная численность'!H73/12)*1000,1)</f>
        <v>#DIV/0!</v>
      </c>
      <c r="I73" s="28" t="e">
        <f t="shared" si="69"/>
        <v>#DIV/0!</v>
      </c>
      <c r="J73" s="27" t="e">
        <f>ROUND(('фонд начисленной заработной пла'!J73/'среднесписочная численность'!J73/12)*1000,1)</f>
        <v>#DIV/0!</v>
      </c>
      <c r="K73" s="28" t="e">
        <f t="shared" si="70"/>
        <v>#DIV/0!</v>
      </c>
      <c r="L73" s="27" t="e">
        <f>ROUND(('фонд начисленной заработной пла'!L73/'среднесписочная численность'!L73/12)*1000,1)</f>
        <v>#DIV/0!</v>
      </c>
      <c r="M73" s="28" t="e">
        <f t="shared" si="71"/>
        <v>#DIV/0!</v>
      </c>
      <c r="N73" s="27" t="e">
        <f>ROUND(('фонд начисленной заработной пла'!N73/'среднесписочная численность'!N73/12)*1000,1)</f>
        <v>#DIV/0!</v>
      </c>
      <c r="O73" s="28" t="e">
        <f t="shared" si="72"/>
        <v>#DIV/0!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8" hidden="1" customHeight="1">
      <c r="A74" s="17" t="str">
        <f>'фонд начисленной заработной пла'!A74</f>
        <v>(наименование предприятия, организации)</v>
      </c>
      <c r="B74" s="19" t="e">
        <f>ROUND(('фонд начисленной заработной пла'!B74/'среднесписочная численность'!B74/12)*1000,1)</f>
        <v>#DIV/0!</v>
      </c>
      <c r="C74" s="19" t="e">
        <f>ROUND(('фонд начисленной заработной пла'!C74/'среднесписочная численность'!C74/12)*1000,1)</f>
        <v>#DIV/0!</v>
      </c>
      <c r="D74" s="20" t="e">
        <f t="shared" si="57"/>
        <v>#DIV/0!</v>
      </c>
      <c r="E74" s="19" t="e">
        <f>ROUND(('фонд начисленной заработной пла'!E74/'среднесписочная численность'!E74/3)*1000,1)</f>
        <v>#DIV/0!</v>
      </c>
      <c r="F74" s="19" t="e">
        <f>ROUND(('фонд начисленной заработной пла'!F74/'среднесписочная численность'!F74/3)*1000,1)</f>
        <v>#DIV/0!</v>
      </c>
      <c r="G74" s="20" t="e">
        <f t="shared" si="68"/>
        <v>#DIV/0!</v>
      </c>
      <c r="H74" s="19" t="e">
        <f>ROUND(('фонд начисленной заработной пла'!H74/'среднесписочная численность'!H74/12)*1000,1)</f>
        <v>#DIV/0!</v>
      </c>
      <c r="I74" s="20" t="e">
        <f t="shared" si="69"/>
        <v>#DIV/0!</v>
      </c>
      <c r="J74" s="19" t="e">
        <f>ROUND(('фонд начисленной заработной пла'!J74/'среднесписочная численность'!J74/12)*1000,1)</f>
        <v>#DIV/0!</v>
      </c>
      <c r="K74" s="20" t="e">
        <f t="shared" si="70"/>
        <v>#DIV/0!</v>
      </c>
      <c r="L74" s="19" t="e">
        <f>ROUND(('фонд начисленной заработной пла'!L74/'среднесписочная численность'!L74/12)*1000,1)</f>
        <v>#DIV/0!</v>
      </c>
      <c r="M74" s="20" t="e">
        <f t="shared" si="71"/>
        <v>#DIV/0!</v>
      </c>
      <c r="N74" s="19" t="e">
        <f>ROUND(('фонд начисленной заработной пла'!N74/'среднесписочная численность'!N74/12)*1000,1)</f>
        <v>#DIV/0!</v>
      </c>
      <c r="O74" s="20" t="e">
        <f t="shared" si="72"/>
        <v>#DIV/0!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8" hidden="1" customHeight="1">
      <c r="A75" s="17" t="str">
        <f>'фонд начисленной заработной пла'!A75</f>
        <v>(наименование предприятия, организации)</v>
      </c>
      <c r="B75" s="19" t="e">
        <f>ROUND(('фонд начисленной заработной пла'!B75/'среднесписочная численность'!B75/12)*1000,1)</f>
        <v>#DIV/0!</v>
      </c>
      <c r="C75" s="19" t="e">
        <f>ROUND(('фонд начисленной заработной пла'!C75/'среднесписочная численность'!C75/12)*1000,1)</f>
        <v>#DIV/0!</v>
      </c>
      <c r="D75" s="20" t="e">
        <f t="shared" si="57"/>
        <v>#DIV/0!</v>
      </c>
      <c r="E75" s="19" t="e">
        <f>ROUND(('фонд начисленной заработной пла'!E75/'среднесписочная численность'!E75/3)*1000,1)</f>
        <v>#DIV/0!</v>
      </c>
      <c r="F75" s="19" t="e">
        <f>ROUND(('фонд начисленной заработной пла'!F75/'среднесписочная численность'!F75/3)*1000,1)</f>
        <v>#DIV/0!</v>
      </c>
      <c r="G75" s="20" t="e">
        <f t="shared" si="68"/>
        <v>#DIV/0!</v>
      </c>
      <c r="H75" s="19" t="e">
        <f>ROUND(('фонд начисленной заработной пла'!H75/'среднесписочная численность'!H75/12)*1000,1)</f>
        <v>#DIV/0!</v>
      </c>
      <c r="I75" s="20" t="e">
        <f t="shared" si="69"/>
        <v>#DIV/0!</v>
      </c>
      <c r="J75" s="19" t="e">
        <f>ROUND(('фонд начисленной заработной пла'!J75/'среднесписочная численность'!J75/12)*1000,1)</f>
        <v>#DIV/0!</v>
      </c>
      <c r="K75" s="20" t="e">
        <f t="shared" si="70"/>
        <v>#DIV/0!</v>
      </c>
      <c r="L75" s="19" t="e">
        <f>ROUND(('фонд начисленной заработной пла'!L75/'среднесписочная численность'!L75/12)*1000,1)</f>
        <v>#DIV/0!</v>
      </c>
      <c r="M75" s="20" t="e">
        <f t="shared" si="71"/>
        <v>#DIV/0!</v>
      </c>
      <c r="N75" s="19" t="e">
        <f>ROUND(('фонд начисленной заработной пла'!N75/'среднесписочная численность'!N75/12)*1000,1)</f>
        <v>#DIV/0!</v>
      </c>
      <c r="O75" s="20" t="e">
        <f t="shared" si="72"/>
        <v>#DIV/0!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27" hidden="1" customHeight="1">
      <c r="A76" s="26" t="s">
        <v>36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28" t="e">
        <f t="shared" si="57"/>
        <v>#DIV/0!</v>
      </c>
      <c r="E76" s="27" t="e">
        <f>ROUND(('фонд начисленной заработной пла'!E76/'среднесписочная численность'!E76/3)*1000,1)</f>
        <v>#DIV/0!</v>
      </c>
      <c r="F76" s="27" t="e">
        <f>ROUND(('фонд начисленной заработной пла'!F76/'среднесписочная численность'!F76/3)*1000,1)</f>
        <v>#DIV/0!</v>
      </c>
      <c r="G76" s="28" t="e">
        <f t="shared" si="68"/>
        <v>#DIV/0!</v>
      </c>
      <c r="H76" s="27" t="e">
        <f>ROUND(('фонд начисленной заработной пла'!H76/'среднесписочная численность'!H76/12)*1000,1)</f>
        <v>#DIV/0!</v>
      </c>
      <c r="I76" s="28" t="e">
        <f t="shared" si="69"/>
        <v>#DIV/0!</v>
      </c>
      <c r="J76" s="27" t="e">
        <f>ROUND(('фонд начисленной заработной пла'!J76/'среднесписочная численность'!J76/12)*1000,1)</f>
        <v>#DIV/0!</v>
      </c>
      <c r="K76" s="28" t="e">
        <f t="shared" si="70"/>
        <v>#DIV/0!</v>
      </c>
      <c r="L76" s="27" t="e">
        <f>ROUND(('фонд начисленной заработной пла'!L76/'среднесписочная численность'!L76/12)*1000,1)</f>
        <v>#DIV/0!</v>
      </c>
      <c r="M76" s="28" t="e">
        <f t="shared" si="71"/>
        <v>#DIV/0!</v>
      </c>
      <c r="N76" s="27" t="e">
        <f>ROUND(('фонд начисленной заработной пла'!N76/'среднесписочная численность'!N76/12)*1000,1)</f>
        <v>#DIV/0!</v>
      </c>
      <c r="O76" s="28" t="e">
        <f t="shared" si="72"/>
        <v>#DIV/0!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hidden="1" customHeight="1">
      <c r="A77" s="17" t="str">
        <f>'фонд начисленной заработной пла'!A77</f>
        <v>(наименование предприятия, организации)</v>
      </c>
      <c r="B77" s="19" t="e">
        <f>ROUND(('фонд начисленной заработной пла'!B77/'среднесписочная численность'!B77/12)*1000,1)</f>
        <v>#DIV/0!</v>
      </c>
      <c r="C77" s="19" t="e">
        <f>ROUND(('фонд начисленной заработной пла'!C77/'среднесписочная численность'!C77/12)*1000,1)</f>
        <v>#DIV/0!</v>
      </c>
      <c r="D77" s="20" t="e">
        <f t="shared" si="57"/>
        <v>#DIV/0!</v>
      </c>
      <c r="E77" s="19" t="e">
        <f>ROUND(('фонд начисленной заработной пла'!E77/'среднесписочная численность'!E77/3)*1000,1)</f>
        <v>#DIV/0!</v>
      </c>
      <c r="F77" s="19" t="e">
        <f>ROUND(('фонд начисленной заработной пла'!F77/'среднесписочная численность'!F77/3)*1000,1)</f>
        <v>#DIV/0!</v>
      </c>
      <c r="G77" s="20" t="e">
        <f t="shared" si="68"/>
        <v>#DIV/0!</v>
      </c>
      <c r="H77" s="19" t="e">
        <f>ROUND(('фонд начисленной заработной пла'!H77/'среднесписочная численность'!H77/12)*1000,1)</f>
        <v>#DIV/0!</v>
      </c>
      <c r="I77" s="20" t="e">
        <f t="shared" si="69"/>
        <v>#DIV/0!</v>
      </c>
      <c r="J77" s="19" t="e">
        <f>ROUND(('фонд начисленной заработной пла'!J77/'среднесписочная численность'!J77/12)*1000,1)</f>
        <v>#DIV/0!</v>
      </c>
      <c r="K77" s="20" t="e">
        <f t="shared" si="70"/>
        <v>#DIV/0!</v>
      </c>
      <c r="L77" s="19" t="e">
        <f>ROUND(('фонд начисленной заработной пла'!L77/'среднесписочная численность'!L77/12)*1000,1)</f>
        <v>#DIV/0!</v>
      </c>
      <c r="M77" s="20" t="e">
        <f t="shared" si="71"/>
        <v>#DIV/0!</v>
      </c>
      <c r="N77" s="19" t="e">
        <f>ROUND(('фонд начисленной заработной пла'!N77/'среднесписочная численность'!N77/12)*1000,1)</f>
        <v>#DIV/0!</v>
      </c>
      <c r="O77" s="20" t="e">
        <f t="shared" si="72"/>
        <v>#DIV/0!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6.5" hidden="1" customHeight="1">
      <c r="A78" s="17" t="str">
        <f>'фонд начисленной заработной пла'!A78</f>
        <v>(наименование предприятия, организации)</v>
      </c>
      <c r="B78" s="19" t="e">
        <f>ROUND(('фонд начисленной заработной пла'!B78/'среднесписочная численность'!B78/12)*1000,1)</f>
        <v>#DIV/0!</v>
      </c>
      <c r="C78" s="19" t="e">
        <f>ROUND(('фонд начисленной заработной пла'!C78/'среднесписочная численность'!C78/12)*1000,1)</f>
        <v>#DIV/0!</v>
      </c>
      <c r="D78" s="20" t="e">
        <f t="shared" si="57"/>
        <v>#DIV/0!</v>
      </c>
      <c r="E78" s="19" t="e">
        <f>ROUND(('фонд начисленной заработной пла'!E78/'среднесписочная численность'!E78/3)*1000,1)</f>
        <v>#DIV/0!</v>
      </c>
      <c r="F78" s="19" t="e">
        <f>ROUND(('фонд начисленной заработной пла'!F78/'среднесписочная численность'!F78/3)*1000,1)</f>
        <v>#DIV/0!</v>
      </c>
      <c r="G78" s="20" t="e">
        <f t="shared" si="68"/>
        <v>#DIV/0!</v>
      </c>
      <c r="H78" s="19" t="e">
        <f>ROUND(('фонд начисленной заработной пла'!H78/'среднесписочная численность'!H78/12)*1000,1)</f>
        <v>#DIV/0!</v>
      </c>
      <c r="I78" s="20" t="e">
        <f t="shared" si="69"/>
        <v>#DIV/0!</v>
      </c>
      <c r="J78" s="19" t="e">
        <f>ROUND(('фонд начисленной заработной пла'!J78/'среднесписочная численность'!J78/12)*1000,1)</f>
        <v>#DIV/0!</v>
      </c>
      <c r="K78" s="20" t="e">
        <f t="shared" si="70"/>
        <v>#DIV/0!</v>
      </c>
      <c r="L78" s="19" t="e">
        <f>ROUND(('фонд начисленной заработной пла'!L78/'среднесписочная численность'!L78/12)*1000,1)</f>
        <v>#DIV/0!</v>
      </c>
      <c r="M78" s="20" t="e">
        <f t="shared" si="71"/>
        <v>#DIV/0!</v>
      </c>
      <c r="N78" s="19" t="e">
        <f>ROUND(('фонд начисленной заработной пла'!N78/'среднесписочная численность'!N78/12)*1000,1)</f>
        <v>#DIV/0!</v>
      </c>
      <c r="O78" s="20" t="e">
        <f t="shared" si="72"/>
        <v>#DIV/0!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30" hidden="1" customHeight="1">
      <c r="A79" s="26" t="s">
        <v>37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28" t="e">
        <f t="shared" si="57"/>
        <v>#DIV/0!</v>
      </c>
      <c r="E79" s="27" t="e">
        <f>ROUND(('фонд начисленной заработной пла'!E79/'среднесписочная численность'!E79/3)*1000,1)</f>
        <v>#DIV/0!</v>
      </c>
      <c r="F79" s="27" t="e">
        <f>ROUND(('фонд начисленной заработной пла'!F79/'среднесписочная численность'!F79/3)*1000,1)</f>
        <v>#DIV/0!</v>
      </c>
      <c r="G79" s="28" t="e">
        <f t="shared" si="68"/>
        <v>#DIV/0!</v>
      </c>
      <c r="H79" s="27" t="e">
        <f>ROUND(('фонд начисленной заработной пла'!H79/'среднесписочная численность'!H79/12)*1000,1)</f>
        <v>#DIV/0!</v>
      </c>
      <c r="I79" s="28" t="e">
        <f t="shared" si="69"/>
        <v>#DIV/0!</v>
      </c>
      <c r="J79" s="27" t="e">
        <f>ROUND(('фонд начисленной заработной пла'!J79/'среднесписочная численность'!J79/12)*1000,1)</f>
        <v>#DIV/0!</v>
      </c>
      <c r="K79" s="28" t="e">
        <f t="shared" si="70"/>
        <v>#DIV/0!</v>
      </c>
      <c r="L79" s="27" t="e">
        <f>ROUND(('фонд начисленной заработной пла'!L79/'среднесписочная численность'!L79/12)*1000,1)</f>
        <v>#DIV/0!</v>
      </c>
      <c r="M79" s="28" t="e">
        <f t="shared" si="71"/>
        <v>#DIV/0!</v>
      </c>
      <c r="N79" s="27" t="e">
        <f>ROUND(('фонд начисленной заработной пла'!N79/'среднесписочная численность'!N79/12)*1000,1)</f>
        <v>#DIV/0!</v>
      </c>
      <c r="O79" s="28" t="e">
        <f t="shared" si="72"/>
        <v>#DIV/0!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hidden="1" customHeight="1">
      <c r="A80" s="17" t="str">
        <f>'фонд начисленной заработной пла'!A80</f>
        <v>(наименование предприятия, организации)</v>
      </c>
      <c r="B80" s="19" t="e">
        <f>ROUND(('фонд начисленной заработной пла'!B80/'среднесписочная численность'!B80/12)*1000,1)</f>
        <v>#DIV/0!</v>
      </c>
      <c r="C80" s="19" t="e">
        <f>ROUND(('фонд начисленной заработной пла'!C80/'среднесписочная численность'!C80/12)*1000,1)</f>
        <v>#DIV/0!</v>
      </c>
      <c r="D80" s="20" t="e">
        <f t="shared" si="57"/>
        <v>#DIV/0!</v>
      </c>
      <c r="E80" s="19" t="e">
        <f>ROUND(('фонд начисленной заработной пла'!E80/'среднесписочная численность'!E80/3)*1000,1)</f>
        <v>#DIV/0!</v>
      </c>
      <c r="F80" s="19" t="e">
        <f>ROUND(('фонд начисленной заработной пла'!F80/'среднесписочная численность'!F80/3)*1000,1)</f>
        <v>#DIV/0!</v>
      </c>
      <c r="G80" s="20" t="e">
        <f t="shared" si="68"/>
        <v>#DIV/0!</v>
      </c>
      <c r="H80" s="19" t="e">
        <f>ROUND(('фонд начисленной заработной пла'!H80/'среднесписочная численность'!H80/12)*1000,1)</f>
        <v>#DIV/0!</v>
      </c>
      <c r="I80" s="20" t="e">
        <f t="shared" si="69"/>
        <v>#DIV/0!</v>
      </c>
      <c r="J80" s="19" t="e">
        <f>ROUND(('фонд начисленной заработной пла'!J80/'среднесписочная численность'!J80/12)*1000,1)</f>
        <v>#DIV/0!</v>
      </c>
      <c r="K80" s="20" t="e">
        <f t="shared" si="70"/>
        <v>#DIV/0!</v>
      </c>
      <c r="L80" s="19" t="e">
        <f>ROUND(('фонд начисленной заработной пла'!L80/'среднесписочная численность'!L80/12)*1000,1)</f>
        <v>#DIV/0!</v>
      </c>
      <c r="M80" s="20" t="e">
        <f t="shared" si="71"/>
        <v>#DIV/0!</v>
      </c>
      <c r="N80" s="19" t="e">
        <f>ROUND(('фонд начисленной заработной пла'!N80/'среднесписочная численность'!N80/12)*1000,1)</f>
        <v>#DIV/0!</v>
      </c>
      <c r="O80" s="20" t="e">
        <f t="shared" si="72"/>
        <v>#DIV/0!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" hidden="1" customHeight="1">
      <c r="A81" s="17" t="str">
        <f>'фонд начисленной заработной пла'!A81</f>
        <v>(наименование предприятия, организации)</v>
      </c>
      <c r="B81" s="19" t="e">
        <f>ROUND(('фонд начисленной заработной пла'!B81/'среднесписочная численность'!B81/12)*1000,1)</f>
        <v>#DIV/0!</v>
      </c>
      <c r="C81" s="19" t="e">
        <f>ROUND(('фонд начисленной заработной пла'!C81/'среднесписочная численность'!C81/12)*1000,1)</f>
        <v>#DIV/0!</v>
      </c>
      <c r="D81" s="20" t="e">
        <f t="shared" si="57"/>
        <v>#DIV/0!</v>
      </c>
      <c r="E81" s="19" t="e">
        <f>ROUND(('фонд начисленной заработной пла'!E81/'среднесписочная численность'!E81/3)*1000,1)</f>
        <v>#DIV/0!</v>
      </c>
      <c r="F81" s="19" t="e">
        <f>ROUND(('фонд начисленной заработной пла'!F81/'среднесписочная численность'!F81/3)*1000,1)</f>
        <v>#DIV/0!</v>
      </c>
      <c r="G81" s="20" t="e">
        <f t="shared" si="68"/>
        <v>#DIV/0!</v>
      </c>
      <c r="H81" s="19" t="e">
        <f>ROUND(('фонд начисленной заработной пла'!H81/'среднесписочная численность'!H81/12)*1000,1)</f>
        <v>#DIV/0!</v>
      </c>
      <c r="I81" s="20" t="e">
        <f t="shared" si="69"/>
        <v>#DIV/0!</v>
      </c>
      <c r="J81" s="19" t="e">
        <f>ROUND(('фонд начисленной заработной пла'!J81/'среднесписочная численность'!J81/12)*1000,1)</f>
        <v>#DIV/0!</v>
      </c>
      <c r="K81" s="20" t="e">
        <f t="shared" si="70"/>
        <v>#DIV/0!</v>
      </c>
      <c r="L81" s="19" t="e">
        <f>ROUND(('фонд начисленной заработной пла'!L81/'среднесписочная численность'!L81/12)*1000,1)</f>
        <v>#DIV/0!</v>
      </c>
      <c r="M81" s="20" t="e">
        <f t="shared" si="71"/>
        <v>#DIV/0!</v>
      </c>
      <c r="N81" s="19" t="e">
        <f>ROUND(('фонд начисленной заработной пла'!N81/'среднесписочная численность'!N81/12)*1000,1)</f>
        <v>#DIV/0!</v>
      </c>
      <c r="O81" s="20" t="e">
        <f t="shared" si="72"/>
        <v>#DIV/0!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6.75" hidden="1">
      <c r="A82" s="26" t="s">
        <v>38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28" t="e">
        <f t="shared" si="57"/>
        <v>#DIV/0!</v>
      </c>
      <c r="E82" s="27" t="e">
        <f>ROUND(('фонд начисленной заработной пла'!E82/'среднесписочная численность'!E82/3)*1000,1)</f>
        <v>#DIV/0!</v>
      </c>
      <c r="F82" s="27" t="e">
        <f>ROUND(('фонд начисленной заработной пла'!F82/'среднесписочная численность'!F82/3)*1000,1)</f>
        <v>#DIV/0!</v>
      </c>
      <c r="G82" s="28" t="e">
        <f t="shared" si="68"/>
        <v>#DIV/0!</v>
      </c>
      <c r="H82" s="27" t="e">
        <f>ROUND(('фонд начисленной заработной пла'!H82/'среднесписочная численность'!H82/12)*1000,1)</f>
        <v>#DIV/0!</v>
      </c>
      <c r="I82" s="28" t="e">
        <f t="shared" si="69"/>
        <v>#DIV/0!</v>
      </c>
      <c r="J82" s="27" t="e">
        <f>ROUND(('фонд начисленной заработной пла'!J82/'среднесписочная численность'!J82/12)*1000,1)</f>
        <v>#DIV/0!</v>
      </c>
      <c r="K82" s="28" t="e">
        <f t="shared" si="70"/>
        <v>#DIV/0!</v>
      </c>
      <c r="L82" s="27" t="e">
        <f>ROUND(('фонд начисленной заработной пла'!L82/'среднесписочная численность'!L82/12)*1000,1)</f>
        <v>#DIV/0!</v>
      </c>
      <c r="M82" s="28" t="e">
        <f t="shared" si="71"/>
        <v>#DIV/0!</v>
      </c>
      <c r="N82" s="27" t="e">
        <f>ROUND(('фонд начисленной заработной пла'!N82/'среднесписочная численность'!N82/12)*1000,1)</f>
        <v>#DIV/0!</v>
      </c>
      <c r="O82" s="28" t="e">
        <f t="shared" si="72"/>
        <v>#DIV/0!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 hidden="1" customHeight="1">
      <c r="A83" s="17" t="str">
        <f>'фонд начисленной заработной пла'!A83</f>
        <v>(наименование предприятия, организации)</v>
      </c>
      <c r="B83" s="19" t="e">
        <f>ROUND(('фонд начисленной заработной пла'!B83/'среднесписочная численность'!B83/12)*1000,1)</f>
        <v>#DIV/0!</v>
      </c>
      <c r="C83" s="19" t="e">
        <f>ROUND(('фонд начисленной заработной пла'!C83/'среднесписочная численность'!C83/12)*1000,1)</f>
        <v>#DIV/0!</v>
      </c>
      <c r="D83" s="20" t="e">
        <f t="shared" si="57"/>
        <v>#DIV/0!</v>
      </c>
      <c r="E83" s="19" t="e">
        <f>ROUND(('фонд начисленной заработной пла'!E83/'среднесписочная численность'!E83/3)*1000,1)</f>
        <v>#DIV/0!</v>
      </c>
      <c r="F83" s="19" t="e">
        <f>ROUND(('фонд начисленной заработной пла'!F83/'среднесписочная численность'!F83/3)*1000,1)</f>
        <v>#DIV/0!</v>
      </c>
      <c r="G83" s="20" t="e">
        <f t="shared" si="68"/>
        <v>#DIV/0!</v>
      </c>
      <c r="H83" s="19" t="e">
        <f>ROUND(('фонд начисленной заработной пла'!H83/'среднесписочная численность'!H83/12)*1000,1)</f>
        <v>#DIV/0!</v>
      </c>
      <c r="I83" s="20" t="e">
        <f t="shared" si="69"/>
        <v>#DIV/0!</v>
      </c>
      <c r="J83" s="19" t="e">
        <f>ROUND(('фонд начисленной заработной пла'!J83/'среднесписочная численность'!J83/12)*1000,1)</f>
        <v>#DIV/0!</v>
      </c>
      <c r="K83" s="20" t="e">
        <f t="shared" si="70"/>
        <v>#DIV/0!</v>
      </c>
      <c r="L83" s="19" t="e">
        <f>ROUND(('фонд начисленной заработной пла'!L83/'среднесписочная численность'!L83/12)*1000,1)</f>
        <v>#DIV/0!</v>
      </c>
      <c r="M83" s="20" t="e">
        <f t="shared" si="71"/>
        <v>#DIV/0!</v>
      </c>
      <c r="N83" s="19" t="e">
        <f>ROUND(('фонд начисленной заработной пла'!N83/'среднесписочная численность'!N83/12)*1000,1)</f>
        <v>#DIV/0!</v>
      </c>
      <c r="O83" s="20" t="e">
        <f t="shared" si="72"/>
        <v>#DIV/0!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hidden="1" customHeight="1">
      <c r="A84" s="17" t="str">
        <f>'фонд начисленной заработной пла'!A84</f>
        <v>(наименование предприятия, организации)</v>
      </c>
      <c r="B84" s="19" t="e">
        <f>ROUND(('фонд начисленной заработной пла'!B84/'среднесписочная численность'!B84/12)*1000,1)</f>
        <v>#DIV/0!</v>
      </c>
      <c r="C84" s="19" t="e">
        <f>ROUND(('фонд начисленной заработной пла'!C84/'среднесписочная численность'!C84/12)*1000,1)</f>
        <v>#DIV/0!</v>
      </c>
      <c r="D84" s="20" t="e">
        <f t="shared" si="57"/>
        <v>#DIV/0!</v>
      </c>
      <c r="E84" s="19" t="e">
        <f>ROUND(('фонд начисленной заработной пла'!E84/'среднесписочная численность'!E84/3)*1000,1)</f>
        <v>#DIV/0!</v>
      </c>
      <c r="F84" s="19" t="e">
        <f>ROUND(('фонд начисленной заработной пла'!F84/'среднесписочная численность'!F84/3)*1000,1)</f>
        <v>#DIV/0!</v>
      </c>
      <c r="G84" s="20" t="e">
        <f t="shared" si="68"/>
        <v>#DIV/0!</v>
      </c>
      <c r="H84" s="19" t="e">
        <f>ROUND(('фонд начисленной заработной пла'!H84/'среднесписочная численность'!H84/12)*1000,1)</f>
        <v>#DIV/0!</v>
      </c>
      <c r="I84" s="20" t="e">
        <f t="shared" si="69"/>
        <v>#DIV/0!</v>
      </c>
      <c r="J84" s="19" t="e">
        <f>ROUND(('фонд начисленной заработной пла'!J84/'среднесписочная численность'!J84/12)*1000,1)</f>
        <v>#DIV/0!</v>
      </c>
      <c r="K84" s="20" t="e">
        <f t="shared" si="70"/>
        <v>#DIV/0!</v>
      </c>
      <c r="L84" s="19" t="e">
        <f>ROUND(('фонд начисленной заработной пла'!L84/'среднесписочная численность'!L84/12)*1000,1)</f>
        <v>#DIV/0!</v>
      </c>
      <c r="M84" s="20" t="e">
        <f t="shared" si="71"/>
        <v>#DIV/0!</v>
      </c>
      <c r="N84" s="19" t="e">
        <f>ROUND(('фонд начисленной заработной пла'!N84/'среднесписочная численность'!N84/12)*1000,1)</f>
        <v>#DIV/0!</v>
      </c>
      <c r="O84" s="20" t="e">
        <f t="shared" si="72"/>
        <v>#DIV/0!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idden="1">
      <c r="A85" s="26" t="s">
        <v>39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28" t="e">
        <f t="shared" si="57"/>
        <v>#DIV/0!</v>
      </c>
      <c r="E85" s="27" t="e">
        <f>ROUND(('фонд начисленной заработной пла'!E85/'среднесписочная численность'!E85/3)*1000,1)</f>
        <v>#DIV/0!</v>
      </c>
      <c r="F85" s="27" t="e">
        <f>ROUND(('фонд начисленной заработной пла'!F85/'среднесписочная численность'!F85/3)*1000,1)</f>
        <v>#DIV/0!</v>
      </c>
      <c r="G85" s="28" t="e">
        <f t="shared" si="68"/>
        <v>#DIV/0!</v>
      </c>
      <c r="H85" s="27" t="e">
        <f>ROUND(('фонд начисленной заработной пла'!H85/'среднесписочная численность'!H85/12)*1000,1)</f>
        <v>#DIV/0!</v>
      </c>
      <c r="I85" s="28" t="e">
        <f t="shared" si="69"/>
        <v>#DIV/0!</v>
      </c>
      <c r="J85" s="27" t="e">
        <f>ROUND(('фонд начисленной заработной пла'!J85/'среднесписочная численность'!J85/12)*1000,1)</f>
        <v>#DIV/0!</v>
      </c>
      <c r="K85" s="28" t="e">
        <f t="shared" si="70"/>
        <v>#DIV/0!</v>
      </c>
      <c r="L85" s="27" t="e">
        <f>ROUND(('фонд начисленной заработной пла'!L85/'среднесписочная численность'!L85/12)*1000,1)</f>
        <v>#DIV/0!</v>
      </c>
      <c r="M85" s="28" t="e">
        <f t="shared" si="71"/>
        <v>#DIV/0!</v>
      </c>
      <c r="N85" s="27" t="e">
        <f>ROUND(('фонд начисленной заработной пла'!N85/'среднесписочная численность'!N85/12)*1000,1)</f>
        <v>#DIV/0!</v>
      </c>
      <c r="O85" s="28" t="e">
        <f t="shared" si="72"/>
        <v>#DIV/0!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8.75" hidden="1" customHeight="1">
      <c r="A86" s="17" t="str">
        <f>'фонд начисленной заработной пла'!A86</f>
        <v>(наименование предприятия, организации)</v>
      </c>
      <c r="B86" s="19" t="e">
        <f>ROUND(('фонд начисленной заработной пла'!B86/'среднесписочная численность'!B86/12)*1000,1)</f>
        <v>#DIV/0!</v>
      </c>
      <c r="C86" s="19" t="e">
        <f>ROUND(('фонд начисленной заработной пла'!C86/'среднесписочная численность'!C86/12)*1000,1)</f>
        <v>#DIV/0!</v>
      </c>
      <c r="D86" s="20" t="e">
        <f t="shared" si="57"/>
        <v>#DIV/0!</v>
      </c>
      <c r="E86" s="19" t="e">
        <f>ROUND(('фонд начисленной заработной пла'!E86/'среднесписочная численность'!E86/3)*1000,1)</f>
        <v>#DIV/0!</v>
      </c>
      <c r="F86" s="19" t="e">
        <f>ROUND(('фонд начисленной заработной пла'!F86/'среднесписочная численность'!F86/3)*1000,1)</f>
        <v>#DIV/0!</v>
      </c>
      <c r="G86" s="20" t="e">
        <f t="shared" si="68"/>
        <v>#DIV/0!</v>
      </c>
      <c r="H86" s="19" t="e">
        <f>ROUND(('фонд начисленной заработной пла'!H86/'среднесписочная численность'!H86/12)*1000,1)</f>
        <v>#DIV/0!</v>
      </c>
      <c r="I86" s="20" t="e">
        <f t="shared" si="69"/>
        <v>#DIV/0!</v>
      </c>
      <c r="J86" s="19" t="e">
        <f>ROUND(('фонд начисленной заработной пла'!J86/'среднесписочная численность'!J86/12)*1000,1)</f>
        <v>#DIV/0!</v>
      </c>
      <c r="K86" s="20" t="e">
        <f t="shared" si="70"/>
        <v>#DIV/0!</v>
      </c>
      <c r="L86" s="19" t="e">
        <f>ROUND(('фонд начисленной заработной пла'!L86/'среднесписочная численность'!L86/12)*1000,1)</f>
        <v>#DIV/0!</v>
      </c>
      <c r="M86" s="20" t="e">
        <f t="shared" si="71"/>
        <v>#DIV/0!</v>
      </c>
      <c r="N86" s="19" t="e">
        <f>ROUND(('фонд начисленной заработной пла'!N86/'среднесписочная численность'!N86/12)*1000,1)</f>
        <v>#DIV/0!</v>
      </c>
      <c r="O86" s="20" t="e">
        <f t="shared" si="72"/>
        <v>#DIV/0!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6.5" hidden="1" customHeight="1">
      <c r="A87" s="17" t="str">
        <f>'фонд начисленной заработной пла'!A87</f>
        <v>(наименование предприятия, организации)</v>
      </c>
      <c r="B87" s="19" t="e">
        <f>ROUND(('фонд начисленной заработной пла'!B87/'среднесписочная численность'!B87/12)*1000,1)</f>
        <v>#DIV/0!</v>
      </c>
      <c r="C87" s="19" t="e">
        <f>ROUND(('фонд начисленной заработной пла'!C87/'среднесписочная численность'!C87/12)*1000,1)</f>
        <v>#DIV/0!</v>
      </c>
      <c r="D87" s="20" t="e">
        <f t="shared" si="57"/>
        <v>#DIV/0!</v>
      </c>
      <c r="E87" s="19" t="e">
        <f>ROUND(('фонд начисленной заработной пла'!E87/'среднесписочная численность'!E87/3)*1000,1)</f>
        <v>#DIV/0!</v>
      </c>
      <c r="F87" s="19" t="e">
        <f>ROUND(('фонд начисленной заработной пла'!F87/'среднесписочная численность'!F87/3)*1000,1)</f>
        <v>#DIV/0!</v>
      </c>
      <c r="G87" s="20" t="e">
        <f t="shared" si="68"/>
        <v>#DIV/0!</v>
      </c>
      <c r="H87" s="19" t="e">
        <f>ROUND(('фонд начисленной заработной пла'!H87/'среднесписочная численность'!H87/12)*1000,1)</f>
        <v>#DIV/0!</v>
      </c>
      <c r="I87" s="20" t="e">
        <f t="shared" si="69"/>
        <v>#DIV/0!</v>
      </c>
      <c r="J87" s="19" t="e">
        <f>ROUND(('фонд начисленной заработной пла'!J87/'среднесписочная численность'!J87/12)*1000,1)</f>
        <v>#DIV/0!</v>
      </c>
      <c r="K87" s="20" t="e">
        <f t="shared" si="70"/>
        <v>#DIV/0!</v>
      </c>
      <c r="L87" s="19" t="e">
        <f>ROUND(('фонд начисленной заработной пла'!L87/'среднесписочная численность'!L87/12)*1000,1)</f>
        <v>#DIV/0!</v>
      </c>
      <c r="M87" s="20" t="e">
        <f t="shared" si="71"/>
        <v>#DIV/0!</v>
      </c>
      <c r="N87" s="19" t="e">
        <f>ROUND(('фонд начисленной заработной пла'!N87/'среднесписочная численность'!N87/12)*1000,1)</f>
        <v>#DIV/0!</v>
      </c>
      <c r="O87" s="20" t="e">
        <f t="shared" si="72"/>
        <v>#DIV/0!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24.75" hidden="1">
      <c r="A88" s="26" t="s">
        <v>40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28" t="e">
        <f t="shared" si="57"/>
        <v>#DIV/0!</v>
      </c>
      <c r="E88" s="27" t="e">
        <f>ROUND(('фонд начисленной заработной пла'!E88/'среднесписочная численность'!E88/3)*1000,1)</f>
        <v>#DIV/0!</v>
      </c>
      <c r="F88" s="27" t="e">
        <f>ROUND(('фонд начисленной заработной пла'!F88/'среднесписочная численность'!F88/3)*1000,1)</f>
        <v>#DIV/0!</v>
      </c>
      <c r="G88" s="28" t="e">
        <f t="shared" si="68"/>
        <v>#DIV/0!</v>
      </c>
      <c r="H88" s="27" t="e">
        <f>ROUND(('фонд начисленной заработной пла'!H88/'среднесписочная численность'!H88/12)*1000,1)</f>
        <v>#DIV/0!</v>
      </c>
      <c r="I88" s="28" t="e">
        <f t="shared" si="69"/>
        <v>#DIV/0!</v>
      </c>
      <c r="J88" s="27" t="e">
        <f>ROUND(('фонд начисленной заработной пла'!J88/'среднесписочная численность'!J88/12)*1000,1)</f>
        <v>#DIV/0!</v>
      </c>
      <c r="K88" s="28" t="e">
        <f t="shared" si="70"/>
        <v>#DIV/0!</v>
      </c>
      <c r="L88" s="27" t="e">
        <f>ROUND(('фонд начисленной заработной пла'!L88/'среднесписочная численность'!L88/12)*1000,1)</f>
        <v>#DIV/0!</v>
      </c>
      <c r="M88" s="28" t="e">
        <f t="shared" si="71"/>
        <v>#DIV/0!</v>
      </c>
      <c r="N88" s="27" t="e">
        <f>ROUND(('фонд начисленной заработной пла'!N88/'среднесписочная численность'!N88/12)*1000,1)</f>
        <v>#DIV/0!</v>
      </c>
      <c r="O88" s="28" t="e">
        <f t="shared" si="72"/>
        <v>#DIV/0!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hidden="1" customHeight="1">
      <c r="A89" s="17" t="str">
        <f>'фонд начисленной заработной пла'!A89</f>
        <v>(наименование предприятия, организации)</v>
      </c>
      <c r="B89" s="19" t="e">
        <f>ROUND(('фонд начисленной заработной пла'!B89/'среднесписочная численность'!B89/12)*1000,1)</f>
        <v>#DIV/0!</v>
      </c>
      <c r="C89" s="19" t="e">
        <f>ROUND(('фонд начисленной заработной пла'!C89/'среднесписочная численность'!C89/12)*1000,1)</f>
        <v>#DIV/0!</v>
      </c>
      <c r="D89" s="20" t="e">
        <f t="shared" si="57"/>
        <v>#DIV/0!</v>
      </c>
      <c r="E89" s="19" t="e">
        <f>ROUND(('фонд начисленной заработной пла'!E89/'среднесписочная численность'!E89/3)*1000,1)</f>
        <v>#DIV/0!</v>
      </c>
      <c r="F89" s="19" t="e">
        <f>ROUND(('фонд начисленной заработной пла'!F89/'среднесписочная численность'!F89/3)*1000,1)</f>
        <v>#DIV/0!</v>
      </c>
      <c r="G89" s="20" t="e">
        <f t="shared" si="68"/>
        <v>#DIV/0!</v>
      </c>
      <c r="H89" s="19" t="e">
        <f>ROUND(('фонд начисленной заработной пла'!H89/'среднесписочная численность'!H89/12)*1000,1)</f>
        <v>#DIV/0!</v>
      </c>
      <c r="I89" s="20" t="e">
        <f t="shared" si="69"/>
        <v>#DIV/0!</v>
      </c>
      <c r="J89" s="19" t="e">
        <f>ROUND(('фонд начисленной заработной пла'!J89/'среднесписочная численность'!J89/12)*1000,1)</f>
        <v>#DIV/0!</v>
      </c>
      <c r="K89" s="20" t="e">
        <f t="shared" si="70"/>
        <v>#DIV/0!</v>
      </c>
      <c r="L89" s="19" t="e">
        <f>ROUND(('фонд начисленной заработной пла'!L89/'среднесписочная численность'!L89/12)*1000,1)</f>
        <v>#DIV/0!</v>
      </c>
      <c r="M89" s="20" t="e">
        <f t="shared" si="71"/>
        <v>#DIV/0!</v>
      </c>
      <c r="N89" s="19" t="e">
        <f>ROUND(('фонд начисленной заработной пла'!N89/'среднесписочная численность'!N89/12)*1000,1)</f>
        <v>#DIV/0!</v>
      </c>
      <c r="O89" s="20" t="e">
        <f t="shared" si="72"/>
        <v>#DIV/0!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hidden="1" customHeight="1">
      <c r="A90" s="17" t="str">
        <f>'фонд начисленной заработной пла'!A90</f>
        <v>(наименование предприятия, организации)</v>
      </c>
      <c r="B90" s="19" t="e">
        <f>ROUND(('фонд начисленной заработной пла'!B90/'среднесписочная численность'!B90/12)*1000,1)</f>
        <v>#DIV/0!</v>
      </c>
      <c r="C90" s="19" t="e">
        <f>ROUND(('фонд начисленной заработной пла'!C90/'среднесписочная численность'!C90/12)*1000,1)</f>
        <v>#DIV/0!</v>
      </c>
      <c r="D90" s="20" t="e">
        <f t="shared" ref="D90" si="73">ROUND(C90/B90*100,1)</f>
        <v>#DIV/0!</v>
      </c>
      <c r="E90" s="19" t="e">
        <f>ROUND(('фонд начисленной заработной пла'!E90/'среднесписочная численность'!E90/3)*1000,1)</f>
        <v>#DIV/0!</v>
      </c>
      <c r="F90" s="19" t="e">
        <f>ROUND(('фонд начисленной заработной пла'!F90/'среднесписочная численность'!F90/3)*1000,1)</f>
        <v>#DIV/0!</v>
      </c>
      <c r="G90" s="20" t="e">
        <f t="shared" si="68"/>
        <v>#DIV/0!</v>
      </c>
      <c r="H90" s="19" t="e">
        <f>ROUND(('фонд начисленной заработной пла'!H90/'среднесписочная численность'!H90/12)*1000,1)</f>
        <v>#DIV/0!</v>
      </c>
      <c r="I90" s="20" t="e">
        <f t="shared" si="69"/>
        <v>#DIV/0!</v>
      </c>
      <c r="J90" s="19" t="e">
        <f>ROUND(('фонд начисленной заработной пла'!J90/'среднесписочная численность'!J90/12)*1000,1)</f>
        <v>#DIV/0!</v>
      </c>
      <c r="K90" s="20" t="e">
        <f t="shared" si="70"/>
        <v>#DIV/0!</v>
      </c>
      <c r="L90" s="19" t="e">
        <f>ROUND(('фонд начисленной заработной пла'!L90/'среднесписочная численность'!L90/12)*1000,1)</f>
        <v>#DIV/0!</v>
      </c>
      <c r="M90" s="20" t="e">
        <f t="shared" si="71"/>
        <v>#DIV/0!</v>
      </c>
      <c r="N90" s="19" t="e">
        <f>ROUND(('фонд начисленной заработной пла'!N90/'среднесписочная численность'!N90/12)*1000,1)</f>
        <v>#DIV/0!</v>
      </c>
      <c r="O90" s="20" t="e">
        <f t="shared" si="72"/>
        <v>#DIV/0!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6.5" hidden="1" customHeight="1">
      <c r="A91" s="26" t="s">
        <v>41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28" t="e">
        <f t="shared" ref="D91:D93" si="74">ROUND(C91/B91*100,1)</f>
        <v>#DIV/0!</v>
      </c>
      <c r="E91" s="27" t="e">
        <f>ROUND(('фонд начисленной заработной пла'!E91/'среднесписочная численность'!E91/3)*1000,1)</f>
        <v>#DIV/0!</v>
      </c>
      <c r="F91" s="27" t="e">
        <f>ROUND(('фонд начисленной заработной пла'!F91/'среднесписочная численность'!F91/3)*1000,1)</f>
        <v>#DIV/0!</v>
      </c>
      <c r="G91" s="28" t="e">
        <f t="shared" si="68"/>
        <v>#DIV/0!</v>
      </c>
      <c r="H91" s="27" t="e">
        <f>ROUND(('фонд начисленной заработной пла'!H91/'среднесписочная численность'!H91/12)*1000,1)</f>
        <v>#DIV/0!</v>
      </c>
      <c r="I91" s="28" t="e">
        <f t="shared" si="69"/>
        <v>#DIV/0!</v>
      </c>
      <c r="J91" s="27" t="e">
        <f>ROUND(('фонд начисленной заработной пла'!J91/'среднесписочная численность'!J91/12)*1000,1)</f>
        <v>#DIV/0!</v>
      </c>
      <c r="K91" s="28" t="e">
        <f t="shared" si="70"/>
        <v>#DIV/0!</v>
      </c>
      <c r="L91" s="27" t="e">
        <f>ROUND(('фонд начисленной заработной пла'!L91/'среднесписочная численность'!L91/12)*1000,1)</f>
        <v>#DIV/0!</v>
      </c>
      <c r="M91" s="28" t="e">
        <f t="shared" si="71"/>
        <v>#DIV/0!</v>
      </c>
      <c r="N91" s="27" t="e">
        <f>ROUND(('фонд начисленной заработной пла'!N91/'среднесписочная численность'!N91/12)*1000,1)</f>
        <v>#DIV/0!</v>
      </c>
      <c r="O91" s="28" t="e">
        <f t="shared" si="72"/>
        <v>#DIV/0!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7.25" hidden="1" customHeight="1">
      <c r="A92" s="17" t="str">
        <f>'фонд начисленной заработной пла'!A92</f>
        <v>(наименование предприятия, организации)</v>
      </c>
      <c r="B92" s="19" t="e">
        <f>ROUND(('фонд начисленной заработной пла'!B92/'среднесписочная численность'!B92/12)*1000,1)</f>
        <v>#DIV/0!</v>
      </c>
      <c r="C92" s="19" t="e">
        <f>ROUND(('фонд начисленной заработной пла'!C92/'среднесписочная численность'!C92/12)*1000,1)</f>
        <v>#DIV/0!</v>
      </c>
      <c r="D92" s="20" t="e">
        <f t="shared" si="74"/>
        <v>#DIV/0!</v>
      </c>
      <c r="E92" s="19" t="e">
        <f>ROUND(('фонд начисленной заработной пла'!E92/'среднесписочная численность'!E92/3)*1000,1)</f>
        <v>#DIV/0!</v>
      </c>
      <c r="F92" s="19" t="e">
        <f>ROUND(('фонд начисленной заработной пла'!F92/'среднесписочная численность'!F92/3)*1000,1)</f>
        <v>#DIV/0!</v>
      </c>
      <c r="G92" s="20" t="e">
        <f t="shared" si="68"/>
        <v>#DIV/0!</v>
      </c>
      <c r="H92" s="19" t="e">
        <f>ROUND(('фонд начисленной заработной пла'!H92/'среднесписочная численность'!H92/12)*1000,1)</f>
        <v>#DIV/0!</v>
      </c>
      <c r="I92" s="20" t="e">
        <f t="shared" si="69"/>
        <v>#DIV/0!</v>
      </c>
      <c r="J92" s="19" t="e">
        <f>ROUND(('фонд начисленной заработной пла'!J92/'среднесписочная численность'!J92/12)*1000,1)</f>
        <v>#DIV/0!</v>
      </c>
      <c r="K92" s="20" t="e">
        <f t="shared" si="70"/>
        <v>#DIV/0!</v>
      </c>
      <c r="L92" s="19" t="e">
        <f>ROUND(('фонд начисленной заработной пла'!L92/'среднесписочная численность'!L92/12)*1000,1)</f>
        <v>#DIV/0!</v>
      </c>
      <c r="M92" s="20" t="e">
        <f t="shared" si="71"/>
        <v>#DIV/0!</v>
      </c>
      <c r="N92" s="19" t="e">
        <f>ROUND(('фонд начисленной заработной пла'!N92/'среднесписочная численность'!N92/12)*1000,1)</f>
        <v>#DIV/0!</v>
      </c>
      <c r="O92" s="20" t="e">
        <f t="shared" si="72"/>
        <v>#DIV/0!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6.5" hidden="1" customHeight="1">
      <c r="A93" s="17" t="str">
        <f>'фонд начисленной заработной пла'!A93</f>
        <v>(наименование предприятия, организации)</v>
      </c>
      <c r="B93" s="19" t="e">
        <f>ROUND(('фонд начисленной заработной пла'!B93/'среднесписочная численность'!B93/12)*1000,1)</f>
        <v>#DIV/0!</v>
      </c>
      <c r="C93" s="19" t="e">
        <f>ROUND(('фонд начисленной заработной пла'!C93/'среднесписочная численность'!C93/12)*1000,1)</f>
        <v>#DIV/0!</v>
      </c>
      <c r="D93" s="20" t="e">
        <f t="shared" si="74"/>
        <v>#DIV/0!</v>
      </c>
      <c r="E93" s="19" t="e">
        <f>ROUND(('фонд начисленной заработной пла'!E93/'среднесписочная численность'!E93/3)*1000,1)</f>
        <v>#DIV/0!</v>
      </c>
      <c r="F93" s="19" t="e">
        <f>ROUND(('фонд начисленной заработной пла'!F93/'среднесписочная численность'!F93/3)*1000,1)</f>
        <v>#DIV/0!</v>
      </c>
      <c r="G93" s="20" t="e">
        <f t="shared" si="68"/>
        <v>#DIV/0!</v>
      </c>
      <c r="H93" s="19" t="e">
        <f>ROUND(('фонд начисленной заработной пла'!H93/'среднесписочная численность'!H93/12)*1000,1)</f>
        <v>#DIV/0!</v>
      </c>
      <c r="I93" s="20" t="e">
        <f t="shared" si="69"/>
        <v>#DIV/0!</v>
      </c>
      <c r="J93" s="19" t="e">
        <f>ROUND(('фонд начисленной заработной пла'!J93/'среднесписочная численность'!J93/12)*1000,1)</f>
        <v>#DIV/0!</v>
      </c>
      <c r="K93" s="20" t="e">
        <f t="shared" si="70"/>
        <v>#DIV/0!</v>
      </c>
      <c r="L93" s="19" t="e">
        <f>ROUND(('фонд начисленной заработной пла'!L93/'среднесписочная численность'!L93/12)*1000,1)</f>
        <v>#DIV/0!</v>
      </c>
      <c r="M93" s="20" t="e">
        <f t="shared" si="71"/>
        <v>#DIV/0!</v>
      </c>
      <c r="N93" s="19" t="e">
        <f>ROUND(('фонд начисленной заработной пла'!N93/'среднесписочная численность'!N93/12)*1000,1)</f>
        <v>#DIV/0!</v>
      </c>
      <c r="O93" s="20" t="e">
        <f t="shared" si="72"/>
        <v>#DIV/0!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53.25" customHeight="1">
      <c r="A94" s="36" t="s">
        <v>42</v>
      </c>
      <c r="B94" s="37">
        <f>ROUND(('фонд начисленной заработной пла'!B94/'среднесписочная численность'!B94/12)*1000,1)</f>
        <v>24829</v>
      </c>
      <c r="C94" s="37">
        <f>ROUND(('фонд начисленной заработной пла'!C94/'среднесписочная численность'!C94/12)*1000,1)</f>
        <v>23241.4</v>
      </c>
      <c r="D94" s="38">
        <f t="shared" ref="D94:D99" si="75">ROUND(C94/B94*100,1)</f>
        <v>93.6</v>
      </c>
      <c r="E94" s="37">
        <f>ROUND(('фонд начисленной заработной пла'!E94/'среднесписочная численность'!E94/3)*1000,1)</f>
        <v>22833.3</v>
      </c>
      <c r="F94" s="37">
        <f>ROUND(('фонд начисленной заработной пла'!F94/'среднесписочная численность'!F94/3)*1000,1)</f>
        <v>25553</v>
      </c>
      <c r="G94" s="38">
        <f t="shared" si="68"/>
        <v>111.9</v>
      </c>
      <c r="H94" s="37">
        <f>ROUND(('фонд начисленной заработной пла'!H94/'среднесписочная численность'!H94/12)*1000,1)</f>
        <v>24471.599999999999</v>
      </c>
      <c r="I94" s="38">
        <f t="shared" si="69"/>
        <v>105.3</v>
      </c>
      <c r="J94" s="37">
        <f>ROUND(('фонд начисленной заработной пла'!J94/'среднесписочная численность'!J94/12)*1000,1)</f>
        <v>25910.7</v>
      </c>
      <c r="K94" s="38">
        <f t="shared" si="70"/>
        <v>105.9</v>
      </c>
      <c r="L94" s="37">
        <f>ROUND(('фонд начисленной заработной пла'!L94/'среднесписочная численность'!L94/12)*1000,1)</f>
        <v>27736.1</v>
      </c>
      <c r="M94" s="38">
        <f t="shared" si="71"/>
        <v>107</v>
      </c>
      <c r="N94" s="37">
        <f>ROUND(('фонд начисленной заработной пла'!N94/'среднесписочная численность'!N94/12)*1000,1)</f>
        <v>29966.3</v>
      </c>
      <c r="O94" s="38">
        <f t="shared" si="72"/>
        <v>108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40.5" customHeight="1">
      <c r="A95" s="64" t="s">
        <v>87</v>
      </c>
      <c r="B95" s="19">
        <f>ROUND(('фонд начисленной заработной пла'!B95/'среднесписочная численность'!B95/12)*1000,1)</f>
        <v>24294.2</v>
      </c>
      <c r="C95" s="37">
        <f>ROUND(('фонд начисленной заработной пла'!C95/'среднесписочная численность'!C95/12)*1000,1)</f>
        <v>22936.6</v>
      </c>
      <c r="D95" s="20">
        <f t="shared" si="75"/>
        <v>94.4</v>
      </c>
      <c r="E95" s="18">
        <f>ROUND(('фонд начисленной заработной пла'!E95/'среднесписочная численность'!E95/3)*1000,1)</f>
        <v>24045.1</v>
      </c>
      <c r="F95" s="19">
        <f>ROUND(('фонд начисленной заработной пла'!F95/'среднесписочная численность'!F95/3)*1000,1)</f>
        <v>26665.4</v>
      </c>
      <c r="G95" s="20">
        <f t="shared" si="68"/>
        <v>110.9</v>
      </c>
      <c r="H95" s="19">
        <f>ROUND(('фонд начисленной заработной пла'!H95/'среднесписочная численность'!H95/12)*1000,1)</f>
        <v>23853.9</v>
      </c>
      <c r="I95" s="20">
        <f t="shared" si="69"/>
        <v>104</v>
      </c>
      <c r="J95" s="19">
        <f>ROUND(('фонд начисленной заработной пла'!J95/'среднесписочная численность'!J95/12)*1000,1)</f>
        <v>25282.7</v>
      </c>
      <c r="K95" s="20">
        <f t="shared" si="70"/>
        <v>106</v>
      </c>
      <c r="L95" s="19">
        <f>ROUND(('фонд начисленной заработной пла'!L95/'среднесписочная численность'!L95/12)*1000,1)</f>
        <v>27053.599999999999</v>
      </c>
      <c r="M95" s="20">
        <f t="shared" si="71"/>
        <v>107</v>
      </c>
      <c r="N95" s="19">
        <f>ROUND(('фонд начисленной заработной пла'!N95/'среднесписочная численность'!N95/12)*1000,1)</f>
        <v>29220.2</v>
      </c>
      <c r="O95" s="20">
        <f t="shared" si="72"/>
        <v>108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8" customHeight="1">
      <c r="A96" s="17" t="s">
        <v>9</v>
      </c>
      <c r="B96" s="19">
        <f>ROUND(('фонд начисленной заработной пла'!B96/'среднесписочная численность'!B96/12)*1000,1)</f>
        <v>25858.400000000001</v>
      </c>
      <c r="C96" s="37">
        <f>ROUND(('фонд начисленной заработной пла'!C96/'среднесписочная численность'!C96/12)*1000,1)</f>
        <v>23761.7</v>
      </c>
      <c r="D96" s="20">
        <f t="shared" si="75"/>
        <v>91.9</v>
      </c>
      <c r="E96" s="18">
        <f>ROUND(('фонд начисленной заработной пла'!E96/'среднесписочная численность'!E96/3)*1000,1)</f>
        <v>21264.2</v>
      </c>
      <c r="F96" s="19">
        <f>ROUND(('фонд начисленной заработной пла'!F96/'среднесписочная численность'!F96/3)*1000,1)</f>
        <v>23721.5</v>
      </c>
      <c r="G96" s="20">
        <f t="shared" ref="G96:G99" si="76">ROUND(F96/E96*100,1)</f>
        <v>111.6</v>
      </c>
      <c r="H96" s="19">
        <f>ROUND(('фонд начисленной заработной пла'!H96/'среднесписочная численность'!H96/12)*1000,1)</f>
        <v>25707.1</v>
      </c>
      <c r="I96" s="20">
        <f t="shared" ref="I96:I99" si="77">ROUND(H96/C96*100,1)</f>
        <v>108.2</v>
      </c>
      <c r="J96" s="19">
        <f>ROUND(('фонд начисленной заработной пла'!J96/'среднесписочная численность'!J96/12)*1000,1)</f>
        <v>27166.7</v>
      </c>
      <c r="K96" s="20">
        <f t="shared" ref="K96:K99" si="78">ROUND(J96/H96*100,1)</f>
        <v>105.7</v>
      </c>
      <c r="L96" s="19">
        <f>ROUND(('фонд начисленной заработной пла'!L96/'среднесписочная численность'!L96/12)*1000,1)</f>
        <v>29101.200000000001</v>
      </c>
      <c r="M96" s="20">
        <f t="shared" ref="M96:M99" si="79">ROUND(L96/J96*100,1)</f>
        <v>107.1</v>
      </c>
      <c r="N96" s="19">
        <f>ROUND(('фонд начисленной заработной пла'!N96/'среднесписочная численность'!N96/12)*1000,1)</f>
        <v>31458.3</v>
      </c>
      <c r="O96" s="20">
        <f t="shared" ref="O96:O99" si="80">ROUND(N96/L96*100,1)</f>
        <v>108.1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74.25" customHeight="1">
      <c r="A97" s="36" t="s">
        <v>43</v>
      </c>
      <c r="B97" s="37">
        <f>ROUND(('фонд начисленной заработной пла'!B97/'среднесписочная численность'!B97/12)*1000,1)</f>
        <v>17684.5</v>
      </c>
      <c r="C97" s="37">
        <f>ROUND(('фонд начисленной заработной пла'!C97/'среднесписочная численность'!C97/12)*1000,1)</f>
        <v>8585.2000000000007</v>
      </c>
      <c r="D97" s="38">
        <f t="shared" si="75"/>
        <v>48.5</v>
      </c>
      <c r="E97" s="37">
        <f>ROUND(('фонд начисленной заработной пла'!E97/'среднесписочная численность'!E97/3)*1000,1)</f>
        <v>9725.4</v>
      </c>
      <c r="F97" s="37">
        <f>ROUND(('фонд начисленной заработной пла'!F97/'среднесписочная численность'!F97/3)*1000,1)</f>
        <v>13198.5</v>
      </c>
      <c r="G97" s="38">
        <f t="shared" si="76"/>
        <v>135.69999999999999</v>
      </c>
      <c r="H97" s="37">
        <f>ROUND(('фонд начисленной заработной пла'!H97/'среднесписочная численность'!H97/12)*1000,1)</f>
        <v>8777.2000000000007</v>
      </c>
      <c r="I97" s="38">
        <f t="shared" si="77"/>
        <v>102.2</v>
      </c>
      <c r="J97" s="37">
        <f>ROUND(('фонд начисленной заработной пла'!J97/'среднесписочная численность'!J97/12)*1000,1)</f>
        <v>9309.2999999999993</v>
      </c>
      <c r="K97" s="38">
        <f t="shared" si="78"/>
        <v>106.1</v>
      </c>
      <c r="L97" s="37">
        <f>ROUND(('фонд начисленной заработной пла'!L97/'среднесписочная численность'!L97/12)*1000,1)</f>
        <v>10061.1</v>
      </c>
      <c r="M97" s="38">
        <f t="shared" si="79"/>
        <v>108.1</v>
      </c>
      <c r="N97" s="37">
        <f>ROUND(('фонд начисленной заработной пла'!N97/'среднесписочная численность'!N97/12)*1000,1)</f>
        <v>10966.7</v>
      </c>
      <c r="O97" s="38">
        <f t="shared" si="80"/>
        <v>109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17" t="str">
        <f>'фонд начисленной заработной пла'!A98</f>
        <v>ООО "Курскоблводоканал"</v>
      </c>
      <c r="B98" s="37" t="e">
        <f>ROUND(('фонд начисленной заработной пла'!B98/'среднесписочная численность'!B98/12)*1000,1)</f>
        <v>#DIV/0!</v>
      </c>
      <c r="C98" s="37">
        <f>ROUND(('фонд начисленной заработной пла'!C98/'среднесписочная численность'!C98/12)*1000,1)</f>
        <v>5731.7</v>
      </c>
      <c r="D98" s="20" t="e">
        <f t="shared" si="75"/>
        <v>#DIV/0!</v>
      </c>
      <c r="E98" s="18">
        <f>ROUND(('фонд начисленной заработной пла'!E98/'среднесписочная численность'!E98/3)*1000,1)</f>
        <v>7083.3</v>
      </c>
      <c r="F98" s="19">
        <f>ROUND(('фонд начисленной заработной пла'!F98/'среднесписочная численность'!F98/3)*1000,1)</f>
        <v>11463.4</v>
      </c>
      <c r="G98" s="20">
        <f t="shared" si="76"/>
        <v>161.80000000000001</v>
      </c>
      <c r="H98" s="19">
        <f>ROUND(('фонд начисленной заработной пла'!H98/'среднесписочная численность'!H98/12)*1000,1)</f>
        <v>5903.8</v>
      </c>
      <c r="I98" s="20">
        <f t="shared" si="77"/>
        <v>103</v>
      </c>
      <c r="J98" s="19">
        <f>ROUND(('фонд начисленной заработной пла'!J98/'среднесписочная численность'!J98/12)*1000,1)</f>
        <v>6198.9</v>
      </c>
      <c r="K98" s="20">
        <f t="shared" si="78"/>
        <v>105</v>
      </c>
      <c r="L98" s="19">
        <f>ROUND(('фонд начисленной заработной пла'!L98/'среднесписочная численность'!L98/12)*1000,1)</f>
        <v>6631.7</v>
      </c>
      <c r="M98" s="20">
        <f t="shared" si="79"/>
        <v>107</v>
      </c>
      <c r="N98" s="19">
        <f>ROUND(('фонд начисленной заработной пла'!N98/'среднесписочная численность'!N98/12)*1000,1)</f>
        <v>7228.5</v>
      </c>
      <c r="O98" s="20">
        <f t="shared" si="80"/>
        <v>109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20.25" customHeight="1">
      <c r="A99" s="17" t="str">
        <f>'фонд начисленной заработной пла'!A99</f>
        <v>МУП "Водоканал-Сервис"</v>
      </c>
      <c r="B99" s="37">
        <f>ROUND(('фонд начисленной заработной пла'!B99/'среднесписочная численность'!B99/12)*1000,1)</f>
        <v>14256</v>
      </c>
      <c r="C99" s="37">
        <f>ROUND(('фонд начисленной заработной пла'!C99/'среднесписочная численность'!C99/12)*1000,1)</f>
        <v>14903.6</v>
      </c>
      <c r="D99" s="20">
        <f t="shared" si="75"/>
        <v>104.5</v>
      </c>
      <c r="E99" s="18">
        <f>ROUND(('фонд начисленной заработной пла'!E99/'среднесписочная численность'!E99/3)*1000,1)</f>
        <v>14254.8</v>
      </c>
      <c r="F99" s="19">
        <f>ROUND(('фонд начисленной заработной пла'!F99/'среднесписочная численность'!F99/3)*1000,1)</f>
        <v>17040.5</v>
      </c>
      <c r="G99" s="20">
        <f t="shared" si="76"/>
        <v>119.5</v>
      </c>
      <c r="H99" s="19">
        <f>ROUND(('фонд начисленной заработной пла'!H99/'среднесписочная численность'!H99/12)*1000,1)</f>
        <v>15139.9</v>
      </c>
      <c r="I99" s="20">
        <f t="shared" si="77"/>
        <v>101.6</v>
      </c>
      <c r="J99" s="19">
        <f>ROUND(('фонд начисленной заработной пла'!J99/'среднесписочная численность'!J99/12)*1000,1)</f>
        <v>16196.4</v>
      </c>
      <c r="K99" s="20">
        <f t="shared" si="78"/>
        <v>107</v>
      </c>
      <c r="L99" s="19">
        <f>ROUND(('фонд начисленной заработной пла'!L99/'среднесписочная численность'!L99/12)*1000,1)</f>
        <v>17654.8</v>
      </c>
      <c r="M99" s="20">
        <f t="shared" si="79"/>
        <v>109</v>
      </c>
      <c r="N99" s="19">
        <f>ROUND(('фонд начисленной заработной пла'!N99/'среднесписочная численность'!N99/12)*1000,1)</f>
        <v>19244</v>
      </c>
      <c r="O99" s="20">
        <f t="shared" si="80"/>
        <v>109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idden="1">
      <c r="A100" s="36" t="s">
        <v>4</v>
      </c>
      <c r="B100" s="37" t="e">
        <f>ROUND(('фонд начисленной заработной пла'!B100/'среднесписочная численность'!B100/12)*1000,1)</f>
        <v>#DIV/0!</v>
      </c>
      <c r="C100" s="37" t="e">
        <f>ROUND(('фонд начисленной заработной пла'!C100/'среднесписочная численность'!C100/12)*1000,1)</f>
        <v>#DIV/0!</v>
      </c>
      <c r="D100" s="38" t="e">
        <f t="shared" ref="D100:D135" si="81">ROUND(C100/B100*100,1)</f>
        <v>#DIV/0!</v>
      </c>
      <c r="E100" s="37" t="e">
        <f>ROUND(('фонд начисленной заработной пла'!E100/'среднесписочная численность'!E100/3)*1000,1)</f>
        <v>#DIV/0!</v>
      </c>
      <c r="F100" s="37" t="e">
        <f>ROUND(('фонд начисленной заработной пла'!F100/'среднесписочная численность'!F100/3)*1000,1)</f>
        <v>#DIV/0!</v>
      </c>
      <c r="G100" s="38" t="e">
        <f t="shared" ref="G100:G136" si="82">ROUND(F100/E100*100,1)</f>
        <v>#DIV/0!</v>
      </c>
      <c r="H100" s="37" t="e">
        <f>ROUND(('фонд начисленной заработной пла'!H100/'среднесписочная численность'!H100/12)*1000,1)</f>
        <v>#DIV/0!</v>
      </c>
      <c r="I100" s="38" t="e">
        <f t="shared" ref="I100:I119" si="83">ROUND(H100/C100*100,1)</f>
        <v>#DIV/0!</v>
      </c>
      <c r="J100" s="37" t="e">
        <f>ROUND(('фонд начисленной заработной пла'!J100/'среднесписочная численность'!J100/12)*1000,1)</f>
        <v>#DIV/0!</v>
      </c>
      <c r="K100" s="38" t="e">
        <f t="shared" ref="K100:K147" si="84">ROUND(J100/H100*100,1)</f>
        <v>#DIV/0!</v>
      </c>
      <c r="L100" s="37" t="e">
        <f>ROUND(('фонд начисленной заработной пла'!L100/'среднесписочная численность'!L100/12)*1000,1)</f>
        <v>#DIV/0!</v>
      </c>
      <c r="M100" s="38" t="e">
        <f t="shared" ref="M100:M147" si="85">ROUND(L100/J100*100,1)</f>
        <v>#DIV/0!</v>
      </c>
      <c r="N100" s="37" t="e">
        <f>ROUND(('фонд начисленной заработной пла'!N100/'среднесписочная численность'!N100/12)*1000,1)</f>
        <v>#DIV/0!</v>
      </c>
      <c r="O100" s="38" t="e">
        <f t="shared" ref="O100:O147" si="86">ROUND(N100/L100*100,1)</f>
        <v>#DIV/0!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9.5" hidden="1" customHeight="1">
      <c r="A101" s="17" t="str">
        <f>'фонд начисленной заработной пла'!A101</f>
        <v>(наименование предприятия, организации)</v>
      </c>
      <c r="B101" s="18" t="e">
        <f>ROUND(('фонд начисленной заработной пла'!B101/'среднесписочная численность'!B101/12)*1000,1)</f>
        <v>#DIV/0!</v>
      </c>
      <c r="C101" s="19" t="e">
        <f>ROUND(('фонд начисленной заработной пла'!C101/'среднесписочная численность'!C101/12)*1000,1)</f>
        <v>#DIV/0!</v>
      </c>
      <c r="D101" s="20" t="e">
        <f t="shared" si="81"/>
        <v>#DIV/0!</v>
      </c>
      <c r="E101" s="18" t="e">
        <f>ROUND(('фонд начисленной заработной пла'!E101/'среднесписочная численность'!E101/3)*1000,1)</f>
        <v>#DIV/0!</v>
      </c>
      <c r="F101" s="19" t="e">
        <f>ROUND(('фонд начисленной заработной пла'!F101/'среднесписочная численность'!F101/3)*1000,1)</f>
        <v>#DIV/0!</v>
      </c>
      <c r="G101" s="20" t="e">
        <f t="shared" si="82"/>
        <v>#DIV/0!</v>
      </c>
      <c r="H101" s="19" t="e">
        <f>ROUND(('фонд начисленной заработной пла'!H101/'среднесписочная численность'!H101/12)*1000,1)</f>
        <v>#DIV/0!</v>
      </c>
      <c r="I101" s="20" t="e">
        <f t="shared" si="83"/>
        <v>#DIV/0!</v>
      </c>
      <c r="J101" s="19" t="e">
        <f>ROUND(('фонд начисленной заработной пла'!J101/'среднесписочная численность'!J101/12)*1000,1)</f>
        <v>#DIV/0!</v>
      </c>
      <c r="K101" s="20" t="e">
        <f t="shared" si="84"/>
        <v>#DIV/0!</v>
      </c>
      <c r="L101" s="19" t="e">
        <f>ROUND(('фонд начисленной заработной пла'!L101/'среднесписочная численность'!L101/12)*1000,1)</f>
        <v>#DIV/0!</v>
      </c>
      <c r="M101" s="20" t="e">
        <f t="shared" si="85"/>
        <v>#DIV/0!</v>
      </c>
      <c r="N101" s="19" t="e">
        <f>ROUND(('фонд начисленной заработной пла'!N101/'среднесписочная численность'!N101/12)*1000,1)</f>
        <v>#DIV/0!</v>
      </c>
      <c r="O101" s="20" t="e">
        <f t="shared" si="86"/>
        <v>#DIV/0!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6.5" hidden="1" customHeight="1">
      <c r="A102" s="17" t="str">
        <f>'фонд начисленной заработной пла'!A102</f>
        <v>(наименование предприятия, организации)</v>
      </c>
      <c r="B102" s="18" t="e">
        <f>ROUND(('фонд начисленной заработной пла'!B102/'среднесписочная численность'!B102/12)*1000,1)</f>
        <v>#DIV/0!</v>
      </c>
      <c r="C102" s="19" t="e">
        <f>ROUND(('фонд начисленной заработной пла'!C102/'среднесписочная численность'!C102/12)*1000,1)</f>
        <v>#DIV/0!</v>
      </c>
      <c r="D102" s="20" t="e">
        <f t="shared" si="81"/>
        <v>#DIV/0!</v>
      </c>
      <c r="E102" s="18" t="e">
        <f>ROUND(('фонд начисленной заработной пла'!E102/'среднесписочная численность'!E102/3)*1000,1)</f>
        <v>#DIV/0!</v>
      </c>
      <c r="F102" s="19" t="e">
        <f>ROUND(('фонд начисленной заработной пла'!F102/'среднесписочная численность'!F102/3)*1000,1)</f>
        <v>#DIV/0!</v>
      </c>
      <c r="G102" s="20" t="e">
        <f t="shared" si="82"/>
        <v>#DIV/0!</v>
      </c>
      <c r="H102" s="19" t="e">
        <f>ROUND(('фонд начисленной заработной пла'!H102/'среднесписочная численность'!H102/12)*1000,1)</f>
        <v>#DIV/0!</v>
      </c>
      <c r="I102" s="20" t="e">
        <f t="shared" si="83"/>
        <v>#DIV/0!</v>
      </c>
      <c r="J102" s="19" t="e">
        <f>ROUND(('фонд начисленной заработной пла'!J102/'среднесписочная численность'!J102/12)*1000,1)</f>
        <v>#DIV/0!</v>
      </c>
      <c r="K102" s="20" t="e">
        <f t="shared" si="84"/>
        <v>#DIV/0!</v>
      </c>
      <c r="L102" s="19" t="e">
        <f>ROUND(('фонд начисленной заработной пла'!L102/'среднесписочная численность'!L102/12)*1000,1)</f>
        <v>#DIV/0!</v>
      </c>
      <c r="M102" s="20" t="e">
        <f t="shared" si="85"/>
        <v>#DIV/0!</v>
      </c>
      <c r="N102" s="19" t="e">
        <f>ROUND(('фонд начисленной заработной пла'!N102/'среднесписочная численность'!N102/12)*1000,1)</f>
        <v>#DIV/0!</v>
      </c>
      <c r="O102" s="20" t="e">
        <f t="shared" si="86"/>
        <v>#DIV/0!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7.25" hidden="1" customHeight="1">
      <c r="A103" s="17" t="str">
        <f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19" t="e">
        <f>ROUND(('фонд начисленной заработной пла'!C103/'среднесписочная численность'!C103/12)*1000,1)</f>
        <v>#DIV/0!</v>
      </c>
      <c r="D103" s="20" t="e">
        <f t="shared" si="81"/>
        <v>#DIV/0!</v>
      </c>
      <c r="E103" s="18" t="e">
        <f>ROUND(('фонд начисленной заработной пла'!E103/'среднесписочная численность'!E103/3)*1000,1)</f>
        <v>#DIV/0!</v>
      </c>
      <c r="F103" s="19" t="e">
        <f>ROUND(('фонд начисленной заработной пла'!F103/'среднесписочная численность'!F103/3)*1000,1)</f>
        <v>#DIV/0!</v>
      </c>
      <c r="G103" s="20" t="e">
        <f t="shared" si="82"/>
        <v>#DIV/0!</v>
      </c>
      <c r="H103" s="19" t="e">
        <f>ROUND(('фонд начисленной заработной пла'!H103/'среднесписочная численность'!H103/12)*1000,1)</f>
        <v>#DIV/0!</v>
      </c>
      <c r="I103" s="20" t="e">
        <f t="shared" si="83"/>
        <v>#DIV/0!</v>
      </c>
      <c r="J103" s="19" t="e">
        <f>ROUND(('фонд начисленной заработной пла'!J103/'среднесписочная численность'!J103/12)*1000,1)</f>
        <v>#DIV/0!</v>
      </c>
      <c r="K103" s="20" t="e">
        <f t="shared" si="84"/>
        <v>#DIV/0!</v>
      </c>
      <c r="L103" s="19" t="e">
        <f>ROUND(('фонд начисленной заработной пла'!L103/'среднесписочная численность'!L103/12)*1000,1)</f>
        <v>#DIV/0!</v>
      </c>
      <c r="M103" s="20" t="e">
        <f t="shared" si="85"/>
        <v>#DIV/0!</v>
      </c>
      <c r="N103" s="19" t="e">
        <f>ROUND(('фонд начисленной заработной пла'!N103/'среднесписочная численность'!N103/12)*1000,1)</f>
        <v>#DIV/0!</v>
      </c>
      <c r="O103" s="20" t="e">
        <f t="shared" si="86"/>
        <v>#DIV/0!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48.75">
      <c r="A104" s="36" t="s">
        <v>44</v>
      </c>
      <c r="B104" s="37">
        <f>ROUND(('фонд начисленной заработной пла'!B104/'среднесписочная численность'!B104/12)*1000,1)</f>
        <v>16128.9</v>
      </c>
      <c r="C104" s="37">
        <f>ROUND(('фонд начисленной заработной пла'!C104/'среднесписочная численность'!C104/12)*1000,1)</f>
        <v>17540.599999999999</v>
      </c>
      <c r="D104" s="38">
        <f t="shared" si="81"/>
        <v>108.8</v>
      </c>
      <c r="E104" s="37">
        <f>ROUND(('фонд начисленной заработной пла'!E104/'среднесписочная численность'!E104/3)*1000,1)</f>
        <v>25545.200000000001</v>
      </c>
      <c r="F104" s="37">
        <f>ROUND(('фонд начисленной заработной пла'!F104/'среднесписочная численность'!F104/3)*1000,1)</f>
        <v>27569.200000000001</v>
      </c>
      <c r="G104" s="38">
        <f t="shared" si="82"/>
        <v>107.9</v>
      </c>
      <c r="H104" s="37">
        <f>ROUND(('фонд начисленной заработной пла'!H104/'среднесписочная численность'!H104/12)*1000,1)</f>
        <v>20528.8</v>
      </c>
      <c r="I104" s="38">
        <f t="shared" si="83"/>
        <v>117</v>
      </c>
      <c r="J104" s="37">
        <f>ROUND(('фонд начисленной заработной пла'!J104/'среднесписочная численность'!J104/12)*1000,1)</f>
        <v>21692.2</v>
      </c>
      <c r="K104" s="38">
        <f t="shared" si="84"/>
        <v>105.7</v>
      </c>
      <c r="L104" s="37">
        <f>ROUND(('фонд начисленной заработной пла'!L104/'среднесписочная численность'!L104/12)*1000,1)</f>
        <v>23141.1</v>
      </c>
      <c r="M104" s="38">
        <f t="shared" si="85"/>
        <v>106.7</v>
      </c>
      <c r="N104" s="37">
        <f>ROUND(('фонд начисленной заработной пла'!N104/'среднесписочная численность'!N104/12)*1000,1)</f>
        <v>24920.7</v>
      </c>
      <c r="O104" s="38">
        <f t="shared" si="86"/>
        <v>107.7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33.75" customHeight="1">
      <c r="A105" s="17" t="s">
        <v>77</v>
      </c>
      <c r="B105" s="19">
        <f>ROUND(('фонд начисленной заработной пла'!B105/'среднесписочная численность'!B105/12)*1000,1)</f>
        <v>22000</v>
      </c>
      <c r="C105" s="37">
        <f>ROUND(('фонд начисленной заработной пла'!C105/'среднесписочная численность'!C105/12)*1000,1)</f>
        <v>23100</v>
      </c>
      <c r="D105" s="20">
        <f t="shared" si="81"/>
        <v>105</v>
      </c>
      <c r="E105" s="18">
        <f>ROUND(('фонд начисленной заработной пла'!E105/'среднесписочная численность'!E105/3)*1000,1)</f>
        <v>45481.8</v>
      </c>
      <c r="F105" s="19">
        <f>ROUND(('фонд начисленной заработной пла'!F105/'среднесписочная численность'!F105/3)*1000,1)</f>
        <v>48509.1</v>
      </c>
      <c r="G105" s="20">
        <f t="shared" si="82"/>
        <v>106.7</v>
      </c>
      <c r="H105" s="19">
        <f>ROUND(('фонд начисленной заработной пла'!H105/'среднесписочная численность'!H105/12)*1000,1)</f>
        <v>24255.3</v>
      </c>
      <c r="I105" s="20">
        <f t="shared" si="83"/>
        <v>105</v>
      </c>
      <c r="J105" s="19">
        <f>ROUND(('фонд начисленной заработной пла'!J105/'среднесписочная численность'!J105/12)*1000,1)</f>
        <v>25947</v>
      </c>
      <c r="K105" s="20">
        <f t="shared" si="84"/>
        <v>107</v>
      </c>
      <c r="L105" s="19">
        <f>ROUND(('фонд начисленной заработной пла'!L105/'среднесписочная численность'!L105/12)*1000,1)</f>
        <v>28022.7</v>
      </c>
      <c r="M105" s="20">
        <f t="shared" si="85"/>
        <v>108</v>
      </c>
      <c r="N105" s="19">
        <f>ROUND(('фонд начисленной заработной пла'!N105/'среднесписочная численность'!N105/12)*1000,1)</f>
        <v>30545.5</v>
      </c>
      <c r="O105" s="20">
        <f t="shared" si="86"/>
        <v>109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29.25" customHeight="1">
      <c r="A106" s="17" t="s">
        <v>78</v>
      </c>
      <c r="B106" s="19">
        <f>ROUND(('фонд начисленной заработной пла'!B106/'среднесписочная численность'!B106/12)*1000,1)</f>
        <v>22000</v>
      </c>
      <c r="C106" s="37">
        <f>ROUND(('фонд начисленной заработной пла'!C106/'среднесписочная численность'!C106/12)*1000,1)</f>
        <v>22880</v>
      </c>
      <c r="D106" s="20">
        <f t="shared" si="81"/>
        <v>104</v>
      </c>
      <c r="E106" s="18">
        <f>ROUND(('фонд начисленной заработной пла'!E106/'среднесписочная численность'!E106/3)*1000,1)</f>
        <v>56973.3</v>
      </c>
      <c r="F106" s="19">
        <f>ROUND(('фонд начисленной заработной пла'!F106/'среднесписочная численность'!F106/3)*1000,1)</f>
        <v>56300</v>
      </c>
      <c r="G106" s="20">
        <f t="shared" si="82"/>
        <v>98.8</v>
      </c>
      <c r="H106" s="19">
        <f>ROUND(('фонд начисленной заработной пла'!H106/'среднесписочная численность'!H106/12)*1000,1)</f>
        <v>23795</v>
      </c>
      <c r="I106" s="20">
        <f t="shared" si="83"/>
        <v>104</v>
      </c>
      <c r="J106" s="19">
        <f>ROUND(('фонд начисленной заработной пла'!J106/'среднесписочная численность'!J106/12)*1000,1)</f>
        <v>25216.7</v>
      </c>
      <c r="K106" s="20">
        <f t="shared" si="84"/>
        <v>106</v>
      </c>
      <c r="L106" s="19">
        <f>ROUND(('фонд начисленной заработной пла'!L106/'среднесписочная численность'!L106/12)*1000,1)</f>
        <v>26983.3</v>
      </c>
      <c r="M106" s="20">
        <f t="shared" si="85"/>
        <v>107</v>
      </c>
      <c r="N106" s="19">
        <f>ROUND(('фонд начисленной заработной пла'!N106/'среднесписочная численность'!N106/12)*1000,1)</f>
        <v>29141.7</v>
      </c>
      <c r="O106" s="20">
        <f t="shared" si="86"/>
        <v>108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8" customHeight="1">
      <c r="A107" s="17" t="s">
        <v>9</v>
      </c>
      <c r="B107" s="19">
        <f>ROUND(('фонд начисленной заработной пла'!B107/'среднесписочная численность'!B107/12)*1000,1)</f>
        <v>13802.7</v>
      </c>
      <c r="C107" s="37">
        <f>ROUND(('фонд начисленной заработной пла'!C107/'среднесписочная численность'!C107/12)*1000,1)</f>
        <v>15202.9</v>
      </c>
      <c r="D107" s="20">
        <f t="shared" si="81"/>
        <v>110.1</v>
      </c>
      <c r="E107" s="18">
        <f>ROUND(('фонд начисленной заработной пла'!E107/'среднесписочная численность'!E107/3)*1000,1)</f>
        <v>14655.8</v>
      </c>
      <c r="F107" s="19">
        <f>ROUND(('фонд начисленной заработной пла'!F107/'среднесписочная численность'!F107/3)*1000,1)</f>
        <v>15804.5</v>
      </c>
      <c r="G107" s="20">
        <f t="shared" si="82"/>
        <v>107.8</v>
      </c>
      <c r="H107" s="19">
        <f>ROUND(('фонд начисленной заработной пла'!H107/'среднесписочная численность'!H107/12)*1000,1)</f>
        <v>18732.3</v>
      </c>
      <c r="I107" s="20">
        <f t="shared" si="83"/>
        <v>123.2</v>
      </c>
      <c r="J107" s="19">
        <f>ROUND(('фонд начисленной заработной пла'!J107/'среднесписочная численность'!J107/12)*1000,1)</f>
        <v>19691.099999999999</v>
      </c>
      <c r="K107" s="20">
        <f t="shared" si="84"/>
        <v>105.1</v>
      </c>
      <c r="L107" s="19">
        <f>ROUND(('фонд начисленной заработной пла'!L107/'среднесписочная численность'!L107/12)*1000,1)</f>
        <v>20894.3</v>
      </c>
      <c r="M107" s="20">
        <f t="shared" si="85"/>
        <v>106.1</v>
      </c>
      <c r="N107" s="19">
        <f>ROUND(('фонд начисленной заработной пла'!N107/'среднесписочная численность'!N107/12)*1000,1)</f>
        <v>22382.1</v>
      </c>
      <c r="O107" s="20">
        <f t="shared" si="86"/>
        <v>107.1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24.75">
      <c r="A108" s="36" t="s">
        <v>45</v>
      </c>
      <c r="B108" s="37">
        <f>ROUND(('фонд начисленной заработной пла'!B108/'среднесписочная численность'!B108/12)*1000,1)</f>
        <v>61048.1</v>
      </c>
      <c r="C108" s="37">
        <f>ROUND(('фонд начисленной заработной пла'!C108/'среднесписочная численность'!C108/12)*1000,1)</f>
        <v>62411.6</v>
      </c>
      <c r="D108" s="38">
        <f t="shared" si="81"/>
        <v>102.2</v>
      </c>
      <c r="E108" s="37">
        <f>ROUND(('фонд начисленной заработной пла'!E108/'среднесписочная численность'!E108/3)*1000,1)</f>
        <v>59256.800000000003</v>
      </c>
      <c r="F108" s="37">
        <f>ROUND(('фонд начисленной заработной пла'!F108/'среднесписочная численность'!F108/3)*1000,1)</f>
        <v>60515.199999999997</v>
      </c>
      <c r="G108" s="38">
        <f t="shared" si="82"/>
        <v>102.1</v>
      </c>
      <c r="H108" s="37">
        <f>ROUND(('фонд начисленной заработной пла'!H108/'среднесписочная численность'!H108/12)*1000,1)</f>
        <v>64165.2</v>
      </c>
      <c r="I108" s="38">
        <f t="shared" si="83"/>
        <v>102.8</v>
      </c>
      <c r="J108" s="37">
        <f>ROUND(('фонд начисленной заработной пла'!J108/'среднесписочная численность'!J108/12)*1000,1)</f>
        <v>66731.3</v>
      </c>
      <c r="K108" s="38">
        <f t="shared" si="84"/>
        <v>104</v>
      </c>
      <c r="L108" s="37">
        <f>ROUND(('фонд начисленной заработной пла'!L108/'среднесписочная численность'!L108/12)*1000,1)</f>
        <v>70068.5</v>
      </c>
      <c r="M108" s="38">
        <f t="shared" si="85"/>
        <v>105</v>
      </c>
      <c r="N108" s="37">
        <f>ROUND(('фонд начисленной заработной пла'!N108/'среднесписочная численность'!N108/12)*1000,1)</f>
        <v>74272.100000000006</v>
      </c>
      <c r="O108" s="38">
        <f t="shared" si="86"/>
        <v>106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48" customHeight="1">
      <c r="A109" s="17" t="s">
        <v>79</v>
      </c>
      <c r="B109" s="19">
        <f>ROUND(('фонд начисленной заработной пла'!B109/'среднесписочная численность'!B109/12)*1000,1)</f>
        <v>61048.1</v>
      </c>
      <c r="C109" s="37">
        <f>ROUND(('фонд начисленной заработной пла'!C109/'среднесписочная численность'!C109/12)*1000,1)</f>
        <v>62411.6</v>
      </c>
      <c r="D109" s="20">
        <f t="shared" si="81"/>
        <v>102.2</v>
      </c>
      <c r="E109" s="19">
        <f>ROUND(('фонд начисленной заработной пла'!E109/'среднесписочная численность'!E109/3)*1000,1)</f>
        <v>59256.800000000003</v>
      </c>
      <c r="F109" s="19">
        <f>ROUND(('фонд начисленной заработной пла'!F109/'среднесписочная численность'!F109/3)*1000,1)</f>
        <v>60515.199999999997</v>
      </c>
      <c r="G109" s="20">
        <f t="shared" si="82"/>
        <v>102.1</v>
      </c>
      <c r="H109" s="19">
        <f>ROUND(('фонд начисленной заработной пла'!H109/'среднесписочная численность'!H109/12)*1000,1)</f>
        <v>64165.2</v>
      </c>
      <c r="I109" s="20">
        <f t="shared" si="83"/>
        <v>102.8</v>
      </c>
      <c r="J109" s="19">
        <f>ROUND(('фонд начисленной заработной пла'!J109/'среднесписочная численность'!J109/12)*1000,1)</f>
        <v>66731.3</v>
      </c>
      <c r="K109" s="20">
        <f t="shared" si="84"/>
        <v>104</v>
      </c>
      <c r="L109" s="19">
        <f>ROUND(('фонд начисленной заработной пла'!L109/'среднесписочная численность'!L109/12)*1000,1)</f>
        <v>70068.5</v>
      </c>
      <c r="M109" s="20">
        <f t="shared" si="85"/>
        <v>105</v>
      </c>
      <c r="N109" s="19">
        <f>ROUND(('фонд начисленной заработной пла'!N109/'среднесписочная численность'!N109/12)*1000,1)</f>
        <v>74272.100000000006</v>
      </c>
      <c r="O109" s="20">
        <f t="shared" si="86"/>
        <v>106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23.25" hidden="1" customHeight="1">
      <c r="A110" s="17">
        <f>'фонд начисленной заработной пла'!A110</f>
        <v>0</v>
      </c>
      <c r="B110" s="19"/>
      <c r="C110" s="37" t="e">
        <f>ROUND(('фонд начисленной заработной пла'!C110/'среднесписочная численность'!C110/12)*1000,1)</f>
        <v>#DIV/0!</v>
      </c>
      <c r="D110" s="20" t="e">
        <f t="shared" si="81"/>
        <v>#DIV/0!</v>
      </c>
      <c r="E110" s="19" t="e">
        <f>ROUND(('фонд начисленной заработной пла'!E110/'среднесписочная численность'!E110/3)*1000,1)</f>
        <v>#DIV/0!</v>
      </c>
      <c r="F110" s="19" t="e">
        <f>ROUND(('фонд начисленной заработной пла'!F110/'среднесписочная численность'!F110/3)*1000,1)</f>
        <v>#DIV/0!</v>
      </c>
      <c r="G110" s="20" t="e">
        <f t="shared" si="82"/>
        <v>#DIV/0!</v>
      </c>
      <c r="H110" s="19" t="e">
        <f>ROUND(('фонд начисленной заработной пла'!H110/'среднесписочная численность'!H110/12)*1000,1)</f>
        <v>#DIV/0!</v>
      </c>
      <c r="I110" s="20" t="e">
        <f t="shared" si="83"/>
        <v>#DIV/0!</v>
      </c>
      <c r="J110" s="19" t="e">
        <f>ROUND(('фонд начисленной заработной пла'!J110/'среднесписочная численность'!J110/12)*1000,1)</f>
        <v>#DIV/0!</v>
      </c>
      <c r="K110" s="20" t="e">
        <f t="shared" si="84"/>
        <v>#DIV/0!</v>
      </c>
      <c r="L110" s="19" t="e">
        <f>ROUND(('фонд начисленной заработной пла'!L110/'среднесписочная численность'!L110/12)*1000,1)</f>
        <v>#DIV/0!</v>
      </c>
      <c r="M110" s="20" t="e">
        <f t="shared" si="85"/>
        <v>#DIV/0!</v>
      </c>
      <c r="N110" s="19" t="e">
        <f>ROUND(('фонд начисленной заработной пла'!N110/'среднесписочная численность'!N110/12)*1000,1)</f>
        <v>#DIV/0!</v>
      </c>
      <c r="O110" s="20" t="e">
        <f t="shared" si="86"/>
        <v>#DIV/0!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6.5" hidden="1" customHeight="1">
      <c r="A111" s="17">
        <f>'фонд начисленной заработной пла'!A111</f>
        <v>0</v>
      </c>
      <c r="B111" s="19" t="e">
        <f>ROUND(('фонд начисленной заработной пла'!B111/'среднесписочная численность'!B111/12)*1000,1)</f>
        <v>#DIV/0!</v>
      </c>
      <c r="C111" s="37" t="e">
        <f>ROUND(('фонд начисленной заработной пла'!C111/'среднесписочная численность'!C111/12)*1000,1)</f>
        <v>#DIV/0!</v>
      </c>
      <c r="D111" s="20" t="e">
        <f t="shared" si="81"/>
        <v>#DIV/0!</v>
      </c>
      <c r="E111" s="19" t="e">
        <f>ROUND(('фонд начисленной заработной пла'!E111/'среднесписочная численность'!E111/3)*1000,1)</f>
        <v>#DIV/0!</v>
      </c>
      <c r="F111" s="19" t="e">
        <f>ROUND(('фонд начисленной заработной пла'!F111/'среднесписочная численность'!F111/3)*1000,1)</f>
        <v>#DIV/0!</v>
      </c>
      <c r="G111" s="20" t="e">
        <f t="shared" si="82"/>
        <v>#DIV/0!</v>
      </c>
      <c r="H111" s="19" t="e">
        <f>ROUND(('фонд начисленной заработной пла'!H111/'среднесписочная численность'!H111/12)*1000,1)</f>
        <v>#DIV/0!</v>
      </c>
      <c r="I111" s="20" t="e">
        <f t="shared" si="83"/>
        <v>#DIV/0!</v>
      </c>
      <c r="J111" s="19" t="e">
        <f>ROUND(('фонд начисленной заработной пла'!J111/'среднесписочная численность'!J111/12)*1000,1)</f>
        <v>#DIV/0!</v>
      </c>
      <c r="K111" s="20" t="e">
        <f t="shared" si="84"/>
        <v>#DIV/0!</v>
      </c>
      <c r="L111" s="19" t="e">
        <f>ROUND(('фонд начисленной заработной пла'!L111/'среднесписочная численность'!L111/12)*1000,1)</f>
        <v>#DIV/0!</v>
      </c>
      <c r="M111" s="20" t="e">
        <f t="shared" si="85"/>
        <v>#DIV/0!</v>
      </c>
      <c r="N111" s="19" t="e">
        <f>ROUND(('фонд начисленной заработной пла'!N111/'среднесписочная численность'!N111/12)*1000,1)</f>
        <v>#DIV/0!</v>
      </c>
      <c r="O111" s="20" t="e">
        <f t="shared" si="86"/>
        <v>#DIV/0!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24.75" hidden="1">
      <c r="A112" s="36" t="s">
        <v>46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8" t="e">
        <f t="shared" si="81"/>
        <v>#DIV/0!</v>
      </c>
      <c r="E112" s="37" t="e">
        <f>ROUND(('фонд начисленной заработной пла'!E112/'среднесписочная численность'!E112/3)*1000,1)</f>
        <v>#DIV/0!</v>
      </c>
      <c r="F112" s="37" t="e">
        <f>ROUND(('фонд начисленной заработной пла'!F112/'среднесписочная численность'!F112/3)*1000,1)</f>
        <v>#DIV/0!</v>
      </c>
      <c r="G112" s="38" t="e">
        <f t="shared" si="82"/>
        <v>#DIV/0!</v>
      </c>
      <c r="H112" s="37" t="e">
        <f>ROUND(('фонд начисленной заработной пла'!H112/'среднесписочная численность'!H112/12)*1000,1)</f>
        <v>#DIV/0!</v>
      </c>
      <c r="I112" s="38" t="e">
        <f t="shared" si="83"/>
        <v>#DIV/0!</v>
      </c>
      <c r="J112" s="37" t="e">
        <f>ROUND(('фонд начисленной заработной пла'!J112/'среднесписочная численность'!J112/12)*1000,1)</f>
        <v>#DIV/0!</v>
      </c>
      <c r="K112" s="38" t="e">
        <f t="shared" si="84"/>
        <v>#DIV/0!</v>
      </c>
      <c r="L112" s="37" t="e">
        <f>ROUND(('фонд начисленной заработной пла'!L112/'среднесписочная численность'!L112/12)*1000,1)</f>
        <v>#DIV/0!</v>
      </c>
      <c r="M112" s="38" t="e">
        <f t="shared" si="85"/>
        <v>#DIV/0!</v>
      </c>
      <c r="N112" s="37" t="e">
        <f>ROUND(('фонд начисленной заработной пла'!N112/'среднесписочная численность'!N112/12)*1000,1)</f>
        <v>#DIV/0!</v>
      </c>
      <c r="O112" s="38" t="e">
        <f t="shared" si="86"/>
        <v>#DIV/0!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8" hidden="1" customHeight="1">
      <c r="A113" s="17" t="str">
        <f>'фонд начисленной заработной пла'!A113</f>
        <v>(наименование предприятия, организации)</v>
      </c>
      <c r="B113" s="19" t="e">
        <f>ROUND(('фонд начисленной заработной пла'!B113/'среднесписочная численность'!B113/12)*1000,1)</f>
        <v>#DIV/0!</v>
      </c>
      <c r="C113" s="37" t="e">
        <f>ROUND(('фонд начисленной заработной пла'!C113/'среднесписочная численность'!C113/12)*1000,1)</f>
        <v>#DIV/0!</v>
      </c>
      <c r="D113" s="20" t="e">
        <f t="shared" si="81"/>
        <v>#DIV/0!</v>
      </c>
      <c r="E113" s="19" t="e">
        <f>ROUND(('фонд начисленной заработной пла'!E113/'среднесписочная численность'!E113/3)*1000,1)</f>
        <v>#DIV/0!</v>
      </c>
      <c r="F113" s="19" t="e">
        <f>ROUND(('фонд начисленной заработной пла'!F113/'среднесписочная численность'!F113/3)*1000,1)</f>
        <v>#DIV/0!</v>
      </c>
      <c r="G113" s="20" t="e">
        <f t="shared" si="82"/>
        <v>#DIV/0!</v>
      </c>
      <c r="H113" s="19" t="e">
        <f>ROUND(('фонд начисленной заработной пла'!H113/'среднесписочная численность'!H113/12)*1000,1)</f>
        <v>#DIV/0!</v>
      </c>
      <c r="I113" s="20" t="e">
        <f t="shared" si="83"/>
        <v>#DIV/0!</v>
      </c>
      <c r="J113" s="19" t="e">
        <f>ROUND(('фонд начисленной заработной пла'!J113/'среднесписочная численность'!J113/12)*1000,1)</f>
        <v>#DIV/0!</v>
      </c>
      <c r="K113" s="20" t="e">
        <f t="shared" si="84"/>
        <v>#DIV/0!</v>
      </c>
      <c r="L113" s="19" t="e">
        <f>ROUND(('фонд начисленной заработной пла'!L113/'среднесписочная численность'!L113/12)*1000,1)</f>
        <v>#DIV/0!</v>
      </c>
      <c r="M113" s="20" t="e">
        <f t="shared" si="85"/>
        <v>#DIV/0!</v>
      </c>
      <c r="N113" s="19" t="e">
        <f>ROUND(('фонд начисленной заработной пла'!N113/'среднесписочная численность'!N113/12)*1000,1)</f>
        <v>#DIV/0!</v>
      </c>
      <c r="O113" s="20" t="e">
        <f t="shared" si="86"/>
        <v>#DIV/0!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8" hidden="1" customHeight="1">
      <c r="A114" s="17" t="str">
        <f>'фонд начисленной заработной пла'!A114</f>
        <v>(наименование предприятия, организации)</v>
      </c>
      <c r="B114" s="19" t="e">
        <f>ROUND(('фонд начисленной заработной пла'!B114/'среднесписочная численность'!B114/12)*1000,1)</f>
        <v>#DIV/0!</v>
      </c>
      <c r="C114" s="37" t="e">
        <f>ROUND(('фонд начисленной заработной пла'!C114/'среднесписочная численность'!C114/12)*1000,1)</f>
        <v>#DIV/0!</v>
      </c>
      <c r="D114" s="20" t="e">
        <f t="shared" si="81"/>
        <v>#DIV/0!</v>
      </c>
      <c r="E114" s="19" t="e">
        <f>ROUND(('фонд начисленной заработной пла'!E114/'среднесписочная численность'!E114/3)*1000,1)</f>
        <v>#DIV/0!</v>
      </c>
      <c r="F114" s="19" t="e">
        <f>ROUND(('фонд начисленной заработной пла'!F114/'среднесписочная численность'!F114/3)*1000,1)</f>
        <v>#DIV/0!</v>
      </c>
      <c r="G114" s="20" t="e">
        <f t="shared" si="82"/>
        <v>#DIV/0!</v>
      </c>
      <c r="H114" s="19" t="e">
        <f>ROUND(('фонд начисленной заработной пла'!H114/'среднесписочная численность'!H114/12)*1000,1)</f>
        <v>#DIV/0!</v>
      </c>
      <c r="I114" s="20" t="e">
        <f t="shared" si="83"/>
        <v>#DIV/0!</v>
      </c>
      <c r="J114" s="19" t="e">
        <f>ROUND(('фонд начисленной заработной пла'!J114/'среднесписочная численность'!J114/12)*1000,1)</f>
        <v>#DIV/0!</v>
      </c>
      <c r="K114" s="20" t="e">
        <f t="shared" si="84"/>
        <v>#DIV/0!</v>
      </c>
      <c r="L114" s="19" t="e">
        <f>ROUND(('фонд начисленной заработной пла'!L114/'среднесписочная численность'!L114/12)*1000,1)</f>
        <v>#DIV/0!</v>
      </c>
      <c r="M114" s="20" t="e">
        <f t="shared" si="85"/>
        <v>#DIV/0!</v>
      </c>
      <c r="N114" s="19" t="e">
        <f>ROUND(('фонд начисленной заработной пла'!N114/'среднесписочная численность'!N114/12)*1000,1)</f>
        <v>#DIV/0!</v>
      </c>
      <c r="O114" s="20" t="e">
        <f t="shared" si="86"/>
        <v>#DIV/0!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" hidden="1" customHeight="1">
      <c r="A115" s="17" t="str">
        <f>'фонд начисленной заработной пла'!A115</f>
        <v>(наименование предприятия, организации)</v>
      </c>
      <c r="B115" s="19" t="e">
        <f>ROUND(('фонд начисленной заработной пла'!B115/'среднесписочная численность'!B115/12)*1000,1)</f>
        <v>#DIV/0!</v>
      </c>
      <c r="C115" s="37" t="e">
        <f>ROUND(('фонд начисленной заработной пла'!C115/'среднесписочная численность'!C115/12)*1000,1)</f>
        <v>#DIV/0!</v>
      </c>
      <c r="D115" s="20" t="e">
        <f t="shared" si="81"/>
        <v>#DIV/0!</v>
      </c>
      <c r="E115" s="19" t="e">
        <f>ROUND(('фонд начисленной заработной пла'!E115/'среднесписочная численность'!E115/3)*1000,1)</f>
        <v>#DIV/0!</v>
      </c>
      <c r="F115" s="19" t="e">
        <f>ROUND(('фонд начисленной заработной пла'!F115/'среднесписочная численность'!F115/3)*1000,1)</f>
        <v>#DIV/0!</v>
      </c>
      <c r="G115" s="20" t="e">
        <f t="shared" si="82"/>
        <v>#DIV/0!</v>
      </c>
      <c r="H115" s="19" t="e">
        <f>ROUND(('фонд начисленной заработной пла'!H115/'среднесписочная численность'!H115/12)*1000,1)</f>
        <v>#DIV/0!</v>
      </c>
      <c r="I115" s="20" t="e">
        <f t="shared" si="83"/>
        <v>#DIV/0!</v>
      </c>
      <c r="J115" s="19" t="e">
        <f>ROUND(('фонд начисленной заработной пла'!J115/'среднесписочная численность'!J115/12)*1000,1)</f>
        <v>#DIV/0!</v>
      </c>
      <c r="K115" s="20" t="e">
        <f t="shared" si="84"/>
        <v>#DIV/0!</v>
      </c>
      <c r="L115" s="19" t="e">
        <f>ROUND(('фонд начисленной заработной пла'!L115/'среднесписочная численность'!L115/12)*1000,1)</f>
        <v>#DIV/0!</v>
      </c>
      <c r="M115" s="20" t="e">
        <f t="shared" si="85"/>
        <v>#DIV/0!</v>
      </c>
      <c r="N115" s="19" t="e">
        <f>ROUND(('фонд начисленной заработной пла'!N115/'среднесписочная численность'!N115/12)*1000,1)</f>
        <v>#DIV/0!</v>
      </c>
      <c r="O115" s="20" t="e">
        <f t="shared" si="86"/>
        <v>#DIV/0!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>
      <c r="A116" s="36" t="s">
        <v>9</v>
      </c>
      <c r="B116" s="37">
        <f>ROUND(('фонд начисленной заработной пла'!B116/'среднесписочная численность'!B116/12)*1000,1)</f>
        <v>22455.200000000001</v>
      </c>
      <c r="C116" s="37">
        <f>ROUND(('фонд начисленной заработной пла'!C116/'среднесписочная численность'!C116/12)*1000,1)</f>
        <v>35292.9</v>
      </c>
      <c r="D116" s="38">
        <f t="shared" si="81"/>
        <v>157.19999999999999</v>
      </c>
      <c r="E116" s="37">
        <f>ROUND(('фонд начисленной заработной пла'!E116/'среднесписочная численность'!E116/3)*1000,1)</f>
        <v>22338.799999999999</v>
      </c>
      <c r="F116" s="37">
        <f>ROUND(('фонд начисленной заработной пла'!F116/'среднесписочная численность'!F116/3)*1000,1)</f>
        <v>14495.2</v>
      </c>
      <c r="G116" s="38">
        <f t="shared" si="82"/>
        <v>64.900000000000006</v>
      </c>
      <c r="H116" s="37">
        <f>ROUND(('фонд начисленной заработной пла'!H116/'среднесписочная численность'!H116/12)*1000,1)</f>
        <v>35578.1</v>
      </c>
      <c r="I116" s="38">
        <f t="shared" si="83"/>
        <v>100.8</v>
      </c>
      <c r="J116" s="37">
        <f>ROUND(('фонд начисленной заработной пла'!J116/'среднесписочная численность'!J116/12)*1000,1)</f>
        <v>37712.800000000003</v>
      </c>
      <c r="K116" s="38">
        <f t="shared" si="84"/>
        <v>106</v>
      </c>
      <c r="L116" s="37">
        <f>ROUND(('фонд начисленной заработной пла'!L116/'среднесписочная численность'!L116/12)*1000,1)</f>
        <v>40352.699999999997</v>
      </c>
      <c r="M116" s="38">
        <f t="shared" si="85"/>
        <v>107</v>
      </c>
      <c r="N116" s="37">
        <f>ROUND(('фонд начисленной заработной пла'!N116/'среднесписочная численность'!N116/12)*1000,1)</f>
        <v>43580.9</v>
      </c>
      <c r="O116" s="38">
        <f t="shared" si="86"/>
        <v>108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6.5" hidden="1" customHeight="1">
      <c r="A117" s="17">
        <f>'фонд начисленной заработной пла'!A117</f>
        <v>0</v>
      </c>
      <c r="B117" s="19">
        <f>ROUND(('фонд начисленной заработной пла'!B117/'среднесписочная численность'!B117/12)*1000,1)</f>
        <v>26198.5</v>
      </c>
      <c r="C117" s="19"/>
      <c r="D117" s="20">
        <f t="shared" si="81"/>
        <v>0</v>
      </c>
      <c r="E117" s="19">
        <f>ROUND(('фонд начисленной заработной пла'!E117/'среднесписочная численность'!E117/3)*1000,1)</f>
        <v>22315</v>
      </c>
      <c r="F117" s="19">
        <f>ROUND(('фонд начисленной заработной пла'!F117/'среднесписочная численность'!F117/3)*1000,1)</f>
        <v>9177.7999999999993</v>
      </c>
      <c r="G117" s="20">
        <f t="shared" si="82"/>
        <v>41.1</v>
      </c>
      <c r="H117" s="19">
        <f>ROUND(('фонд начисленной заработной пла'!H117/'среднесписочная численность'!H117/12)*1000,1)</f>
        <v>30097.9</v>
      </c>
      <c r="I117" s="20" t="e">
        <f t="shared" si="83"/>
        <v>#DIV/0!</v>
      </c>
      <c r="J117" s="19">
        <f>ROUND(('фонд начисленной заработной пла'!J117/'среднесписочная численность'!J117/12)*1000,1)</f>
        <v>31903.8</v>
      </c>
      <c r="K117" s="20">
        <f t="shared" si="84"/>
        <v>106</v>
      </c>
      <c r="L117" s="19">
        <f>ROUND(('фонд начисленной заработной пла'!L117/'среднесписочная численность'!L117/12)*1000,1)</f>
        <v>34137.1</v>
      </c>
      <c r="M117" s="20">
        <f t="shared" si="85"/>
        <v>107</v>
      </c>
      <c r="N117" s="19">
        <f>ROUND(('фонд начисленной заработной пла'!N117/'среднесписочная численность'!N117/12)*1000,1)</f>
        <v>36868</v>
      </c>
      <c r="O117" s="20">
        <f t="shared" si="86"/>
        <v>108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hidden="1" customHeight="1">
      <c r="A118" s="17">
        <f>'фонд начисленной заработной пла'!A118</f>
        <v>0</v>
      </c>
      <c r="B118" s="19" t="e">
        <f>ROUND(('фонд начисленной заработной пла'!B118/'среднесписочная численность'!B118/12)*1000,1)</f>
        <v>#DIV/0!</v>
      </c>
      <c r="C118" s="19" t="e">
        <f>ROUND(('фонд начисленной заработной пла'!C118/'среднесписочная численность'!C118/12)*1000,1)</f>
        <v>#DIV/0!</v>
      </c>
      <c r="D118" s="20" t="e">
        <f t="shared" si="81"/>
        <v>#DIV/0!</v>
      </c>
      <c r="E118" s="19" t="e">
        <f>ROUND(('фонд начисленной заработной пла'!E118/'среднесписочная численность'!E118/3)*1000,1)</f>
        <v>#DIV/0!</v>
      </c>
      <c r="F118" s="19" t="e">
        <f>ROUND(('фонд начисленной заработной пла'!F118/'среднесписочная численность'!F118/3)*1000,1)</f>
        <v>#DIV/0!</v>
      </c>
      <c r="G118" s="20" t="e">
        <f t="shared" si="82"/>
        <v>#DIV/0!</v>
      </c>
      <c r="H118" s="19" t="e">
        <f>ROUND(('фонд начисленной заработной пла'!H118/'среднесписочная численность'!H118/12)*1000,1)</f>
        <v>#DIV/0!</v>
      </c>
      <c r="I118" s="20" t="e">
        <f t="shared" si="83"/>
        <v>#DIV/0!</v>
      </c>
      <c r="J118" s="19" t="e">
        <f>ROUND(('фонд начисленной заработной пла'!J118/'среднесписочная численность'!J118/12)*1000,1)</f>
        <v>#DIV/0!</v>
      </c>
      <c r="K118" s="20" t="e">
        <f t="shared" si="84"/>
        <v>#DIV/0!</v>
      </c>
      <c r="L118" s="19" t="e">
        <f>ROUND(('фонд начисленной заработной пла'!L118/'среднесписочная численность'!L118/12)*1000,1)</f>
        <v>#DIV/0!</v>
      </c>
      <c r="M118" s="20" t="e">
        <f t="shared" si="85"/>
        <v>#DIV/0!</v>
      </c>
      <c r="N118" s="19" t="e">
        <f>ROUND(('фонд начисленной заработной пла'!N118/'среднесписочная численность'!N118/12)*1000,1)</f>
        <v>#DIV/0!</v>
      </c>
      <c r="O118" s="20" t="e">
        <f t="shared" si="86"/>
        <v>#DIV/0!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6.5" hidden="1" customHeight="1">
      <c r="A119" s="17">
        <f>'фонд начисленной заработной пла'!A119</f>
        <v>0</v>
      </c>
      <c r="B119" s="19" t="e">
        <f>ROUND(('фонд начисленной заработной пла'!B119/'среднесписочная численность'!B119/12)*1000,1)</f>
        <v>#DIV/0!</v>
      </c>
      <c r="C119" s="19" t="e">
        <f>ROUND(('фонд начисленной заработной пла'!C119/'среднесписочная численность'!C119/12)*1000,1)</f>
        <v>#DIV/0!</v>
      </c>
      <c r="D119" s="20" t="e">
        <f t="shared" si="81"/>
        <v>#DIV/0!</v>
      </c>
      <c r="E119" s="19" t="e">
        <f>ROUND(('фонд начисленной заработной пла'!E119/'среднесписочная численность'!E119/3)*1000,1)</f>
        <v>#DIV/0!</v>
      </c>
      <c r="F119" s="19" t="e">
        <f>ROUND(('фонд начисленной заработной пла'!F119/'среднесписочная численность'!F119/3)*1000,1)</f>
        <v>#DIV/0!</v>
      </c>
      <c r="G119" s="20" t="e">
        <f t="shared" si="82"/>
        <v>#DIV/0!</v>
      </c>
      <c r="H119" s="19" t="e">
        <f>ROUND(('фонд начисленной заработной пла'!H119/'среднесписочная численность'!H119/12)*1000,1)</f>
        <v>#DIV/0!</v>
      </c>
      <c r="I119" s="20" t="e">
        <f t="shared" si="83"/>
        <v>#DIV/0!</v>
      </c>
      <c r="J119" s="19" t="e">
        <f>ROUND(('фонд начисленной заработной пла'!J119/'среднесписочная численность'!J119/12)*1000,1)</f>
        <v>#DIV/0!</v>
      </c>
      <c r="K119" s="20" t="e">
        <f t="shared" si="84"/>
        <v>#DIV/0!</v>
      </c>
      <c r="L119" s="19" t="e">
        <f>ROUND(('фонд начисленной заработной пла'!L119/'среднесписочная численность'!L119/12)*1000,1)</f>
        <v>#DIV/0!</v>
      </c>
      <c r="M119" s="20" t="e">
        <f t="shared" si="85"/>
        <v>#DIV/0!</v>
      </c>
      <c r="N119" s="19" t="e">
        <f>ROUND(('фонд начисленной заработной пла'!N119/'среднесписочная численность'!N119/12)*1000,1)</f>
        <v>#DIV/0!</v>
      </c>
      <c r="O119" s="20" t="e">
        <f t="shared" si="86"/>
        <v>#DIV/0!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>
      <c r="A120" s="26" t="s">
        <v>8</v>
      </c>
      <c r="B120" s="29"/>
      <c r="C120" s="30"/>
      <c r="D120" s="28"/>
      <c r="E120" s="29"/>
      <c r="F120" s="30"/>
      <c r="G120" s="28"/>
      <c r="H120" s="30"/>
      <c r="I120" s="28"/>
      <c r="J120" s="30"/>
      <c r="K120" s="28"/>
      <c r="L120" s="30"/>
      <c r="M120" s="28"/>
      <c r="N120" s="30"/>
      <c r="O120" s="28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60.75">
      <c r="A121" s="36" t="s">
        <v>47</v>
      </c>
      <c r="B121" s="37">
        <f>ROUND(('фонд начисленной заработной пла'!B121/'среднесписочная численность'!B121/12)*1000,1)</f>
        <v>24259.8</v>
      </c>
      <c r="C121" s="37">
        <f>ROUND(('фонд начисленной заработной пла'!C121/'среднесписочная численность'!C121/12)*1000,1)</f>
        <v>25462.7</v>
      </c>
      <c r="D121" s="38">
        <f t="shared" ref="D121:D123" si="87">ROUND(C121/B121*100,1)</f>
        <v>105</v>
      </c>
      <c r="E121" s="37">
        <f>ROUND(('фонд начисленной заработной пла'!E121/'среднесписочная численность'!E121/3)*1000,1)</f>
        <v>21775.8</v>
      </c>
      <c r="F121" s="37">
        <f>ROUND(('фонд начисленной заработной пла'!F121/'среднесписочная численность'!F121/3)*1000,1)</f>
        <v>25352.7</v>
      </c>
      <c r="G121" s="38">
        <f t="shared" ref="G121:G123" si="88">ROUND(F121/E121*100,1)</f>
        <v>116.4</v>
      </c>
      <c r="H121" s="37">
        <f>ROUND(('фонд начисленной заработной пла'!H121/'среднесписочная численность'!H121/12)*1000,1)</f>
        <v>25159</v>
      </c>
      <c r="I121" s="38">
        <f t="shared" ref="I121:I123" si="89">ROUND(H121/C121*100,1)</f>
        <v>98.8</v>
      </c>
      <c r="J121" s="37">
        <f>ROUND(('фонд начисленной заработной пла'!J121/'среднесписочная численность'!J121/12)*1000,1)</f>
        <v>25159</v>
      </c>
      <c r="K121" s="38">
        <f t="shared" ref="K121:K123" si="90">ROUND(J121/H121*100,1)</f>
        <v>100</v>
      </c>
      <c r="L121" s="37">
        <f>ROUND(('фонд начисленной заработной пла'!L121/'среднесписочная численность'!L121/12)*1000,1)</f>
        <v>25159</v>
      </c>
      <c r="M121" s="38">
        <f t="shared" ref="M121:M123" si="91">ROUND(L121/J121*100,1)</f>
        <v>100</v>
      </c>
      <c r="N121" s="37">
        <f>ROUND(('фонд начисленной заработной пла'!N121/'среднесписочная численность'!N121/12)*1000,1)</f>
        <v>25159</v>
      </c>
      <c r="O121" s="38">
        <f t="shared" ref="O121:O123" si="92">ROUND(N121/L121*100,1)</f>
        <v>100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29.25" customHeight="1">
      <c r="A122" s="17" t="str">
        <f>'фонд начисленной заработной пла'!A122</f>
        <v>Администрация Черемисиновского района</v>
      </c>
      <c r="B122" s="19">
        <f>ROUND(('фонд начисленной заработной пла'!B122/'среднесписочная численность'!B122/12)*1000,1)</f>
        <v>28796.3</v>
      </c>
      <c r="C122" s="37">
        <f>ROUND(('фонд начисленной заработной пла'!C122/'среднесписочная численность'!C122/12)*1000,1)</f>
        <v>29734.2</v>
      </c>
      <c r="D122" s="20">
        <f t="shared" si="87"/>
        <v>103.3</v>
      </c>
      <c r="E122" s="19">
        <f>ROUND(('фонд начисленной заработной пла'!E122/'среднесписочная численность'!E122/3)*1000,1)</f>
        <v>28520</v>
      </c>
      <c r="F122" s="19">
        <f>ROUND(('фонд начисленной заработной пла'!F122/'среднесписочная численность'!F122/3)*1000,1)</f>
        <v>29790</v>
      </c>
      <c r="G122" s="20">
        <f t="shared" si="88"/>
        <v>104.5</v>
      </c>
      <c r="H122" s="19">
        <f>ROUND(('фонд начисленной заработной пла'!H122/'среднесписочная численность'!H122/12)*1000,1)</f>
        <v>29734.2</v>
      </c>
      <c r="I122" s="20">
        <f t="shared" si="89"/>
        <v>100</v>
      </c>
      <c r="J122" s="19">
        <f>ROUND(('фонд начисленной заработной пла'!J122/'среднесписочная численность'!J122/12)*1000,1)</f>
        <v>29734.2</v>
      </c>
      <c r="K122" s="20">
        <f t="shared" si="90"/>
        <v>100</v>
      </c>
      <c r="L122" s="19">
        <f>ROUND(('фонд начисленной заработной пла'!L122/'среднесписочная численность'!L122/12)*1000,1)</f>
        <v>29734.2</v>
      </c>
      <c r="M122" s="20">
        <f t="shared" si="91"/>
        <v>100</v>
      </c>
      <c r="N122" s="19">
        <f>ROUND(('фонд начисленной заработной пла'!N122/'среднесписочная численность'!N122/12)*1000,1)</f>
        <v>29734.2</v>
      </c>
      <c r="O122" s="20">
        <f t="shared" si="92"/>
        <v>100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38.25" customHeight="1">
      <c r="A123" s="17" t="str">
        <f>'фонд начисленной заработной пла'!A123</f>
        <v>Администрации муниципальных образований</v>
      </c>
      <c r="B123" s="19">
        <f>ROUND(('фонд начисленной заработной пла'!B123/'среднесписочная численность'!B123/12)*1000,1)</f>
        <v>22468.9</v>
      </c>
      <c r="C123" s="37">
        <f>ROUND(('фонд начисленной заработной пла'!C123/'среднесписочная численность'!C123/12)*1000,1)</f>
        <v>24508.2</v>
      </c>
      <c r="D123" s="20">
        <f t="shared" si="87"/>
        <v>109.1</v>
      </c>
      <c r="E123" s="19">
        <f>ROUND(('фонд начисленной заработной пла'!E123/'среднесписочная численность'!E123/3)*1000,1)</f>
        <v>23058.400000000001</v>
      </c>
      <c r="F123" s="19">
        <f>ROUND(('фонд начисленной заработной пла'!F123/'среднесписочная численность'!F123/3)*1000,1)</f>
        <v>23079.1</v>
      </c>
      <c r="G123" s="20">
        <f t="shared" si="88"/>
        <v>100.1</v>
      </c>
      <c r="H123" s="19">
        <f>ROUND(('фонд начисленной заработной пла'!H123/'среднесписочная численность'!H123/12)*1000,1)</f>
        <v>22906</v>
      </c>
      <c r="I123" s="20">
        <f t="shared" si="89"/>
        <v>93.5</v>
      </c>
      <c r="J123" s="19">
        <f>ROUND(('фонд начисленной заработной пла'!J123/'среднесписочная численность'!J123/12)*1000,1)</f>
        <v>22906</v>
      </c>
      <c r="K123" s="20">
        <f t="shared" si="90"/>
        <v>100</v>
      </c>
      <c r="L123" s="19">
        <f>ROUND(('фонд начисленной заработной пла'!L123/'среднесписочная численность'!L123/12)*1000,1)</f>
        <v>22906</v>
      </c>
      <c r="M123" s="20">
        <f t="shared" si="91"/>
        <v>100</v>
      </c>
      <c r="N123" s="19">
        <f>ROUND(('фонд начисленной заработной пла'!N123/'среднесписочная численность'!N123/12)*1000,1)</f>
        <v>22906</v>
      </c>
      <c r="O123" s="20">
        <f t="shared" si="92"/>
        <v>100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8.75" customHeight="1">
      <c r="A124" s="17" t="str">
        <f>'фонд начисленной заработной пла'!A124</f>
        <v>прочие</v>
      </c>
      <c r="B124" s="19">
        <f>ROUND(('фонд начисленной заработной пла'!B124/'среднесписочная численность'!B124/12)*1000,1)</f>
        <v>21877.8</v>
      </c>
      <c r="C124" s="37">
        <f>ROUND(('фонд начисленной заработной пла'!C124/'среднесписочная численность'!C124/12)*1000,1)</f>
        <v>22530.1</v>
      </c>
      <c r="D124" s="20">
        <f t="shared" ref="D124" si="93">ROUND(C124/B124*100,1)</f>
        <v>103</v>
      </c>
      <c r="E124" s="19">
        <f>ROUND(('фонд начисленной заработной пла'!E124/'среднесписочная численность'!E124/3)*1000,1)</f>
        <v>24994.7</v>
      </c>
      <c r="F124" s="19">
        <f>ROUND(('фонд начисленной заработной пла'!F124/'среднесписочная численность'!F124/3)*1000,1)</f>
        <v>23474.2</v>
      </c>
      <c r="G124" s="20">
        <f t="shared" ref="G124" si="94">ROUND(F124/E124*100,1)</f>
        <v>93.9</v>
      </c>
      <c r="H124" s="19">
        <f>ROUND(('фонд начисленной заработной пла'!H124/'среднесписочная численность'!H124/12)*1000,1)</f>
        <v>23137.599999999999</v>
      </c>
      <c r="I124" s="20">
        <f t="shared" ref="I124" si="95">ROUND(H124/C124*100,1)</f>
        <v>102.7</v>
      </c>
      <c r="J124" s="19">
        <f>ROUND(('фонд начисленной заработной пла'!J124/'среднесписочная численность'!J124/12)*1000,1)</f>
        <v>23137.599999999999</v>
      </c>
      <c r="K124" s="20">
        <f t="shared" ref="K124" si="96">ROUND(J124/H124*100,1)</f>
        <v>100</v>
      </c>
      <c r="L124" s="19">
        <f>ROUND(('фонд начисленной заработной пла'!L124/'среднесписочная численность'!L124/12)*1000,1)</f>
        <v>23137.599999999999</v>
      </c>
      <c r="M124" s="20">
        <f t="shared" ref="M124" si="97">ROUND(L124/J124*100,1)</f>
        <v>100</v>
      </c>
      <c r="N124" s="19">
        <f>ROUND(('фонд начисленной заработной пла'!N124/'среднесписочная численность'!N124/12)*1000,1)</f>
        <v>23137.599999999999</v>
      </c>
      <c r="O124" s="20">
        <f t="shared" ref="O124" si="98">ROUND(N124/L124*100,1)</f>
        <v>100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>
      <c r="A125" s="36" t="s">
        <v>48</v>
      </c>
      <c r="B125" s="39">
        <f>ROUND(('фонд начисленной заработной пла'!B125/'среднесписочная численность'!B125/12)*1000,1)</f>
        <v>27820</v>
      </c>
      <c r="C125" s="39">
        <f>ROUND(('фонд начисленной заработной пла'!C125/'среднесписочная численность'!C125/12)*1000,1)</f>
        <v>23016.2</v>
      </c>
      <c r="D125" s="37">
        <f t="shared" ref="D125" si="99">ROUND(C125/B125*100,1)</f>
        <v>82.7</v>
      </c>
      <c r="E125" s="39">
        <f>ROUND(('фонд начисленной заработной пла'!E125/'среднесписочная численность'!E125/3)*1000,1)</f>
        <v>24408.2</v>
      </c>
      <c r="F125" s="39">
        <f>ROUND(('фонд начисленной заработной пла'!F125/'среднесписочная численность'!F125/3)*1000,1)</f>
        <v>24142.6</v>
      </c>
      <c r="G125" s="37">
        <f t="shared" si="82"/>
        <v>98.9</v>
      </c>
      <c r="H125" s="39">
        <f>ROUND(('фонд начисленной заработной пла'!H125/'среднесписочная численность'!H125/12)*1000,1)</f>
        <v>24407.7</v>
      </c>
      <c r="I125" s="37">
        <f t="shared" ref="I125" si="100">ROUND(H125/C125*100,1)</f>
        <v>106</v>
      </c>
      <c r="J125" s="39">
        <f>ROUND(('фонд начисленной заработной пла'!J125/'среднесписочная численность'!J125/12)*1000,1)</f>
        <v>26087.3</v>
      </c>
      <c r="K125" s="37">
        <f t="shared" si="84"/>
        <v>106.9</v>
      </c>
      <c r="L125" s="39">
        <f>ROUND(('фонд начисленной заработной пла'!L125/'среднесписочная численность'!L125/12)*1000,1)</f>
        <v>28040.5</v>
      </c>
      <c r="M125" s="37">
        <f t="shared" si="85"/>
        <v>107.5</v>
      </c>
      <c r="N125" s="39">
        <f>ROUND(('фонд начисленной заработной пла'!N125/'среднесписочная численность'!N125/12)*1000,1)</f>
        <v>30340.5</v>
      </c>
      <c r="O125" s="37">
        <f t="shared" si="86"/>
        <v>108.2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>
      <c r="A126" s="47" t="s">
        <v>5</v>
      </c>
      <c r="B126" s="48"/>
      <c r="C126" s="39" t="e">
        <f>ROUND(('фонд начисленной заработной пла'!C126/'среднесписочная численность'!C126/12)*1000,1)</f>
        <v>#DIV/0!</v>
      </c>
      <c r="D126" s="42"/>
      <c r="E126" s="48"/>
      <c r="F126" s="49"/>
      <c r="G126" s="42"/>
      <c r="H126" s="49"/>
      <c r="I126" s="42"/>
      <c r="J126" s="49"/>
      <c r="K126" s="42"/>
      <c r="L126" s="49"/>
      <c r="M126" s="42"/>
      <c r="N126" s="49"/>
      <c r="O126" s="4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6.5" customHeight="1">
      <c r="A127" s="47" t="s">
        <v>49</v>
      </c>
      <c r="B127" s="65">
        <f>ROUND(('фонд начисленной заработной пла'!B127/'среднесписочная численность'!B127/12)*1000,1)</f>
        <v>21328</v>
      </c>
      <c r="C127" s="39">
        <f>ROUND(('фонд начисленной заработной пла'!C127/'среднесписочная численность'!C127/12)*1000,1)</f>
        <v>22014.799999999999</v>
      </c>
      <c r="D127" s="38">
        <f t="shared" si="81"/>
        <v>103.2</v>
      </c>
      <c r="E127" s="37">
        <f>ROUND(('фонд начисленной заработной пла'!E127/'среднесписочная численность'!E127/3)*1000,1)</f>
        <v>21288.1</v>
      </c>
      <c r="F127" s="37">
        <f>ROUND(('фонд начисленной заработной пла'!F127/'среднесписочная численность'!F127/3)*1000,1)</f>
        <v>22677.3</v>
      </c>
      <c r="G127" s="38">
        <f t="shared" ref="G127:G129" si="101">ROUND(F127/E127*100,1)</f>
        <v>106.5</v>
      </c>
      <c r="H127" s="37">
        <f>ROUND(('фонд начисленной заработной пла'!H127/'среднесписочная численность'!H127/12)*1000,1)</f>
        <v>22308.9</v>
      </c>
      <c r="I127" s="38">
        <f t="shared" ref="I127:I129" si="102">ROUND(H127/C127*100,1)</f>
        <v>101.3</v>
      </c>
      <c r="J127" s="37">
        <f>ROUND(('фонд начисленной заработной пла'!J127/'среднесписочная численность'!J127/12)*1000,1)</f>
        <v>23647.4</v>
      </c>
      <c r="K127" s="38">
        <f t="shared" ref="K127:K129" si="103">ROUND(J127/H127*100,1)</f>
        <v>106</v>
      </c>
      <c r="L127" s="37">
        <f>ROUND(('фонд начисленной заработной пла'!L127/'среднесписочная численность'!L127/12)*1000,1)</f>
        <v>25302.3</v>
      </c>
      <c r="M127" s="38">
        <f t="shared" ref="M127:M129" si="104">ROUND(L127/J127*100,1)</f>
        <v>107</v>
      </c>
      <c r="N127" s="37">
        <f>ROUND(('фонд начисленной заработной пла'!N127/'среднесписочная численность'!N127/12)*1000,1)</f>
        <v>27326.6</v>
      </c>
      <c r="O127" s="38">
        <f t="shared" ref="O127:O129" si="105">ROUND(N127/L127*100,1)</f>
        <v>108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25.5" customHeight="1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66">
        <v>22573.8</v>
      </c>
      <c r="C128" s="39">
        <f>ROUND(('фонд начисленной заработной пла'!C128/'среднесписочная численность'!C128/12)*1000,1)</f>
        <v>23467.1</v>
      </c>
      <c r="D128" s="20">
        <f t="shared" ref="D128:D129" si="106">ROUND(C128/B128*100,1)</f>
        <v>104</v>
      </c>
      <c r="E128" s="19">
        <f>ROUND(('фонд начисленной заработной пла'!E128/'среднесписочная численность'!E128/3)*1000,1)</f>
        <v>22425.200000000001</v>
      </c>
      <c r="F128" s="19">
        <f>ROUND(('фонд начисленной заработной пла'!F128/'среднесписочная численность'!F128/3)*1000,1)</f>
        <v>24729.8</v>
      </c>
      <c r="G128" s="20">
        <f t="shared" si="101"/>
        <v>110.3</v>
      </c>
      <c r="H128" s="19">
        <f>ROUND(('фонд начисленной заработной пла'!H128/'среднесписочная численность'!H128/12)*1000,1)</f>
        <v>24278.6</v>
      </c>
      <c r="I128" s="20">
        <f t="shared" si="102"/>
        <v>103.5</v>
      </c>
      <c r="J128" s="19">
        <f>ROUND(('фонд начисленной заработной пла'!J128/'среднесписочная численность'!J128/12)*1000,1)</f>
        <v>25735.3</v>
      </c>
      <c r="K128" s="20">
        <f t="shared" si="103"/>
        <v>106</v>
      </c>
      <c r="L128" s="19">
        <f>ROUND(('фонд начисленной заработной пла'!L128/'среднесписочная численность'!L128/12)*1000,1)</f>
        <v>27536.799999999999</v>
      </c>
      <c r="M128" s="20">
        <f t="shared" si="104"/>
        <v>107</v>
      </c>
      <c r="N128" s="19">
        <f>ROUND(('фонд начисленной заработной пла'!N128/'среднесписочная численность'!N128/12)*1000,1)</f>
        <v>29739.7</v>
      </c>
      <c r="O128" s="20">
        <f t="shared" si="105"/>
        <v>108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7.25" customHeight="1">
      <c r="A129" s="17" t="str">
        <f>'фонд начисленной заработной пла'!A129</f>
        <v>прочие</v>
      </c>
      <c r="B129" s="66">
        <v>20057.599999999999</v>
      </c>
      <c r="C129" s="39">
        <f>ROUND(('фонд начисленной заработной пла'!C129/'среднесписочная численность'!C129/12)*1000,1)</f>
        <v>21707.7</v>
      </c>
      <c r="D129" s="20">
        <f t="shared" si="106"/>
        <v>108.2</v>
      </c>
      <c r="E129" s="19">
        <f>ROUND(('фонд начисленной заработной пла'!E129/'среднесписочная численность'!E129/3)*1000,1)</f>
        <v>21046.6</v>
      </c>
      <c r="F129" s="19">
        <f>ROUND(('фонд начисленной заработной пла'!F129/'среднесписочная численность'!F129/3)*1000,1)</f>
        <v>22254</v>
      </c>
      <c r="G129" s="20">
        <f t="shared" si="101"/>
        <v>105.7</v>
      </c>
      <c r="H129" s="19">
        <f>ROUND(('фонд начисленной заработной пла'!H129/'среднесписочная численность'!H129/12)*1000,1)</f>
        <v>21902.6</v>
      </c>
      <c r="I129" s="20">
        <f t="shared" si="102"/>
        <v>100.9</v>
      </c>
      <c r="J129" s="19">
        <f>ROUND(('фонд начисленной заработной пла'!J129/'среднесписочная численность'!J129/12)*1000,1)</f>
        <v>23216.799999999999</v>
      </c>
      <c r="K129" s="20">
        <f t="shared" si="103"/>
        <v>106</v>
      </c>
      <c r="L129" s="19">
        <f>ROUND(('фонд начисленной заработной пла'!L129/'среднесписочная численность'!L129/12)*1000,1)</f>
        <v>24841.5</v>
      </c>
      <c r="M129" s="20">
        <f t="shared" si="104"/>
        <v>107</v>
      </c>
      <c r="N129" s="19">
        <f>ROUND(('фонд начисленной заработной пла'!N129/'среднесписочная численность'!N129/12)*1000,1)</f>
        <v>26828.9</v>
      </c>
      <c r="O129" s="20">
        <f t="shared" si="105"/>
        <v>108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36.75">
      <c r="A130" s="51" t="s">
        <v>50</v>
      </c>
      <c r="B130" s="37">
        <v>18041.599999999999</v>
      </c>
      <c r="C130" s="39">
        <f>ROUND(('фонд начисленной заработной пла'!C130/'среднесписочная численность'!C130/12)*1000,1)</f>
        <v>23176.1</v>
      </c>
      <c r="D130" s="38">
        <f t="shared" si="81"/>
        <v>128.5</v>
      </c>
      <c r="E130" s="37">
        <f>ROUND(('фонд начисленной заработной пла'!E130/'среднесписочная численность'!E130/3)*1000,1)</f>
        <v>25502.2</v>
      </c>
      <c r="F130" s="37">
        <f>ROUND(('фонд начисленной заработной пла'!F130/'среднесписочная численность'!F130/3)*1000,1)</f>
        <v>24769.5</v>
      </c>
      <c r="G130" s="38">
        <f t="shared" ref="G130:G132" si="107">ROUND(F130/E130*100,1)</f>
        <v>97.1</v>
      </c>
      <c r="H130" s="37">
        <f>ROUND(('фонд начисленной заработной пла'!H130/'среднесписочная численность'!H130/12)*1000,1)</f>
        <v>26158.7</v>
      </c>
      <c r="I130" s="38">
        <f t="shared" ref="I130:I132" si="108">ROUND(H130/C130*100,1)</f>
        <v>112.9</v>
      </c>
      <c r="J130" s="37">
        <f>ROUND(('фонд начисленной заработной пла'!J130/'среднесписочная численность'!J130/12)*1000,1)</f>
        <v>28183.3</v>
      </c>
      <c r="K130" s="38">
        <f t="shared" ref="K130:K132" si="109">ROUND(J130/H130*100,1)</f>
        <v>107.7</v>
      </c>
      <c r="L130" s="37">
        <f>ROUND(('фонд начисленной заработной пла'!L130/'среднесписочная численность'!L130/12)*1000,1)</f>
        <v>30468.3</v>
      </c>
      <c r="M130" s="38">
        <f t="shared" ref="M130:M132" si="110">ROUND(L130/J130*100,1)</f>
        <v>108.1</v>
      </c>
      <c r="N130" s="37">
        <f>ROUND(('фонд начисленной заработной пла'!N130/'среднесписочная численность'!N130/12)*1000,1)</f>
        <v>33043.699999999997</v>
      </c>
      <c r="O130" s="38">
        <f t="shared" ref="O130:O132" si="111">ROUND(N130/L130*100,1)</f>
        <v>108.5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20.25" customHeight="1">
      <c r="A131" s="17" t="str">
        <f>'фонд начисленной заработной пла'!A131</f>
        <v>ОБУЗ "Черемисиновская ЦРБ"</v>
      </c>
      <c r="B131" s="19">
        <v>17492.900000000001</v>
      </c>
      <c r="C131" s="39">
        <f>ROUND(('фонд начисленной заработной пла'!C131/'среднесписочная численность'!C131/12)*1000,1)</f>
        <v>22754.2</v>
      </c>
      <c r="D131" s="20">
        <f t="shared" ref="D131:D132" si="112">ROUND(C131/B131*100,1)</f>
        <v>130.1</v>
      </c>
      <c r="E131" s="19">
        <f>ROUND(('фонд начисленной заработной пла'!E131/'среднесписочная численность'!E131/3)*1000,1)</f>
        <v>24486.5</v>
      </c>
      <c r="F131" s="19">
        <f>ROUND(('фонд начисленной заработной пла'!F131/'среднесписочная численность'!F131/3)*1000,1)</f>
        <v>25256.2</v>
      </c>
      <c r="G131" s="20">
        <f t="shared" si="107"/>
        <v>103.1</v>
      </c>
      <c r="H131" s="19">
        <f>ROUND(('фонд начисленной заработной пла'!H131/'среднесписочная численность'!H131/12)*1000,1)</f>
        <v>26942.799999999999</v>
      </c>
      <c r="I131" s="20">
        <f t="shared" si="108"/>
        <v>118.4</v>
      </c>
      <c r="J131" s="19">
        <f>ROUND(('фонд начисленной заработной пла'!J131/'среднесписочная численность'!J131/12)*1000,1)</f>
        <v>29367.7</v>
      </c>
      <c r="K131" s="20">
        <f t="shared" si="109"/>
        <v>109</v>
      </c>
      <c r="L131" s="19">
        <f>ROUND(('фонд начисленной заработной пла'!L131/'среднесписочная численность'!L131/12)*1000,1)</f>
        <v>32010.9</v>
      </c>
      <c r="M131" s="20">
        <f t="shared" si="110"/>
        <v>109</v>
      </c>
      <c r="N131" s="19">
        <f>ROUND(('фонд начисленной заработной пла'!N131/'среднесписочная численность'!N131/12)*1000,1)</f>
        <v>34891.9</v>
      </c>
      <c r="O131" s="20">
        <f t="shared" si="111"/>
        <v>109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24" customHeight="1">
      <c r="A132" s="17" t="str">
        <f>'фонд начисленной заработной пла'!A132</f>
        <v>прочие</v>
      </c>
      <c r="B132" s="19">
        <v>19019.5</v>
      </c>
      <c r="C132" s="39">
        <f>ROUND(('фонд начисленной заработной пла'!C132/'среднесписочная численность'!C132/12)*1000,1)</f>
        <v>23966</v>
      </c>
      <c r="D132" s="20">
        <f t="shared" si="112"/>
        <v>126</v>
      </c>
      <c r="E132" s="19">
        <f>ROUND(('фонд начисленной заработной пла'!E132/'среднесписочная численность'!E132/3)*1000,1)</f>
        <v>27211</v>
      </c>
      <c r="F132" s="19">
        <f>ROUND(('фонд начисленной заработной пла'!F132/'среднесписочная численность'!F132/3)*1000,1)</f>
        <v>23917.8</v>
      </c>
      <c r="G132" s="20">
        <f t="shared" si="107"/>
        <v>87.9</v>
      </c>
      <c r="H132" s="19">
        <f>ROUND(('фонд начисленной заработной пла'!H132/'среднесписочная численность'!H132/12)*1000,1)</f>
        <v>24792.1</v>
      </c>
      <c r="I132" s="20">
        <f t="shared" si="108"/>
        <v>103.4</v>
      </c>
      <c r="J132" s="19">
        <f>ROUND(('фонд начисленной заработной пла'!J132/'среднесписочная численность'!J132/12)*1000,1)</f>
        <v>26119</v>
      </c>
      <c r="K132" s="20">
        <f t="shared" si="109"/>
        <v>105.4</v>
      </c>
      <c r="L132" s="19">
        <f>ROUND(('фонд начисленной заработной пла'!L132/'среднесписочная численность'!L132/12)*1000,1)</f>
        <v>27779.599999999999</v>
      </c>
      <c r="M132" s="20">
        <f t="shared" si="110"/>
        <v>106.4</v>
      </c>
      <c r="N132" s="19">
        <f>ROUND(('фонд начисленной заработной пла'!N132/'среднесписочная численность'!N132/12)*1000,1)</f>
        <v>29822.400000000001</v>
      </c>
      <c r="O132" s="20">
        <f t="shared" si="111"/>
        <v>107.4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51" customHeight="1">
      <c r="A133" s="51" t="s">
        <v>51</v>
      </c>
      <c r="B133" s="37">
        <f>ROUND(('фонд начисленной заработной пла'!B133/'среднесписочная численность'!B133/12)*1000,1)</f>
        <v>24576.1</v>
      </c>
      <c r="C133" s="39">
        <f>ROUND(('фонд начисленной заработной пла'!C133/'среднесписочная численность'!C133/12)*1000,1)</f>
        <v>26855.3</v>
      </c>
      <c r="D133" s="38">
        <f t="shared" ref="D133" si="113">ROUND(C133/B133*100,1)</f>
        <v>109.3</v>
      </c>
      <c r="E133" s="37">
        <f>ROUND(('фонд начисленной заработной пла'!E133/'среднесписочная численность'!E133/3)*1000,1)</f>
        <v>34661.9</v>
      </c>
      <c r="F133" s="37">
        <f>ROUND(('фонд начисленной заработной пла'!F133/'среднесписочная численность'!F133/3)*1000,1)</f>
        <v>28365.8</v>
      </c>
      <c r="G133" s="38">
        <f t="shared" si="82"/>
        <v>81.8</v>
      </c>
      <c r="H133" s="37">
        <f>ROUND(('фонд начисленной заработной пла'!H133/'среднесписочная численность'!H133/12)*1000,1)</f>
        <v>27208.7</v>
      </c>
      <c r="I133" s="38">
        <f t="shared" ref="I133" si="114">ROUND(H133/C133*100,1)</f>
        <v>101.3</v>
      </c>
      <c r="J133" s="37">
        <f>ROUND(('фонд начисленной заработной пла'!J133/'среднесписочная численность'!J133/12)*1000,1)</f>
        <v>29113.9</v>
      </c>
      <c r="K133" s="38">
        <f t="shared" si="84"/>
        <v>107</v>
      </c>
      <c r="L133" s="37">
        <f>ROUND(('фонд начисленной заработной пла'!L133/'среднесписочная численность'!L133/12)*1000,1)</f>
        <v>31150.1</v>
      </c>
      <c r="M133" s="38">
        <f t="shared" si="85"/>
        <v>107</v>
      </c>
      <c r="N133" s="37">
        <f>ROUND(('фонд начисленной заработной пла'!N133/'среднесписочная численность'!N133/12)*1000,1)</f>
        <v>33646.300000000003</v>
      </c>
      <c r="O133" s="38">
        <f t="shared" si="86"/>
        <v>108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8" customHeight="1">
      <c r="A134" s="17" t="str">
        <f>'фонд начисленной заработной пла'!A134</f>
        <v>Районный Дом культуры</v>
      </c>
      <c r="B134" s="19">
        <v>25690.7</v>
      </c>
      <c r="C134" s="39">
        <f>ROUND(('фонд начисленной заработной пла'!C134/'среднесписочная численность'!C134/12)*1000,1)</f>
        <v>29559.4</v>
      </c>
      <c r="D134" s="20">
        <f t="shared" si="81"/>
        <v>115.1</v>
      </c>
      <c r="E134" s="19">
        <f>ROUND(('фонд начисленной заработной пла'!E134/'среднесписочная численность'!E134/3)*1000,1)</f>
        <v>28063.7</v>
      </c>
      <c r="F134" s="19">
        <f>ROUND(('фонд начисленной заработной пла'!F134/'среднесписочная численность'!F134/3)*1000,1)</f>
        <v>30282.799999999999</v>
      </c>
      <c r="G134" s="20">
        <f t="shared" ref="G134:G135" si="115">ROUND(F134/E134*100,1)</f>
        <v>107.9</v>
      </c>
      <c r="H134" s="19">
        <f>ROUND(('фонд начисленной заработной пла'!H134/'среднесписочная численность'!H134/12)*1000,1)</f>
        <v>29469.7</v>
      </c>
      <c r="I134" s="20">
        <f t="shared" ref="I134:I135" si="116">ROUND(H134/C134*100,1)</f>
        <v>99.7</v>
      </c>
      <c r="J134" s="19">
        <f>ROUND(('фонд начисленной заработной пла'!J134/'среднесписочная численность'!J134/12)*1000,1)</f>
        <v>31532.799999999999</v>
      </c>
      <c r="K134" s="20">
        <f t="shared" ref="K134:K135" si="117">ROUND(J134/H134*100,1)</f>
        <v>107</v>
      </c>
      <c r="L134" s="19">
        <f>ROUND(('фонд начисленной заработной пла'!L134/'среднесписочная численность'!L134/12)*1000,1)</f>
        <v>33739.9</v>
      </c>
      <c r="M134" s="20">
        <f t="shared" ref="M134:M135" si="118">ROUND(L134/J134*100,1)</f>
        <v>107</v>
      </c>
      <c r="N134" s="19">
        <f>ROUND(('фонд начисленной заработной пла'!N134/'среднесписочная численность'!N134/12)*1000,1)</f>
        <v>36438.6</v>
      </c>
      <c r="O134" s="20">
        <f t="shared" ref="O134:O135" si="119">ROUND(N134/L134*100,1)</f>
        <v>108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" customHeight="1">
      <c r="A135" s="17" t="str">
        <f>'фонд начисленной заработной пла'!A135</f>
        <v>прочие</v>
      </c>
      <c r="B135" s="19">
        <v>23724.5</v>
      </c>
      <c r="C135" s="19">
        <f>ROUND(('фонд начисленной заработной пла'!C135/'среднесписочная численность'!C135/12)*1000,1)</f>
        <v>26520.400000000001</v>
      </c>
      <c r="D135" s="20">
        <f t="shared" si="81"/>
        <v>111.8</v>
      </c>
      <c r="E135" s="19">
        <f>ROUND(('фонд начисленной заработной пла'!E135/'среднесписочная численность'!E135/3)*1000,1)</f>
        <v>35438.699999999997</v>
      </c>
      <c r="F135" s="19">
        <f>ROUND(('фонд начисленной заработной пла'!F135/'среднесписочная численность'!F135/3)*1000,1)</f>
        <v>28124</v>
      </c>
      <c r="G135" s="20">
        <f t="shared" si="115"/>
        <v>79.400000000000006</v>
      </c>
      <c r="H135" s="19">
        <f>ROUND(('фонд начисленной заработной пла'!H135/'среднесписочная численность'!H135/12)*1000,1)</f>
        <v>26923.599999999999</v>
      </c>
      <c r="I135" s="20">
        <f t="shared" si="116"/>
        <v>101.5</v>
      </c>
      <c r="J135" s="19">
        <f>ROUND(('фонд начисленной заработной пла'!J135/'среднесписочная численность'!J135/12)*1000,1)</f>
        <v>28808.799999999999</v>
      </c>
      <c r="K135" s="20">
        <f t="shared" si="117"/>
        <v>107</v>
      </c>
      <c r="L135" s="19">
        <f>ROUND(('фонд начисленной заработной пла'!L135/'среднесписочная численность'!L135/12)*1000,1)</f>
        <v>30823.5</v>
      </c>
      <c r="M135" s="20">
        <f t="shared" si="118"/>
        <v>107</v>
      </c>
      <c r="N135" s="19">
        <f>ROUND(('фонд начисленной заработной пла'!N135/'среднесписочная численность'!N135/12)*1000,1)</f>
        <v>33294.199999999997</v>
      </c>
      <c r="O135" s="20">
        <f t="shared" si="119"/>
        <v>108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>
      <c r="A136" s="36" t="s">
        <v>6</v>
      </c>
      <c r="B136" s="39">
        <v>29408.400000000001</v>
      </c>
      <c r="C136" s="19">
        <f>ROUND(('фонд начисленной заработной пла'!C136/'среднесписочная численность'!C136/12)*1000,1)</f>
        <v>34301.300000000003</v>
      </c>
      <c r="D136" s="37">
        <f>ROUND(C136/B136*100,1)</f>
        <v>116.6</v>
      </c>
      <c r="E136" s="39">
        <f>ROUND(('фонд начисленной заработной пла'!E136/'среднесписочная численность'!E136/3)*1000,1)</f>
        <v>25775.3</v>
      </c>
      <c r="F136" s="39">
        <f>ROUND(('фонд начисленной заработной пла'!F136/'среднесписочная численность'!F136/3)*1000,1)</f>
        <v>24047.1</v>
      </c>
      <c r="G136" s="37">
        <f t="shared" si="82"/>
        <v>93.3</v>
      </c>
      <c r="H136" s="39">
        <f>ROUND(('фонд начисленной заработной пла'!H136/'среднесписочная численность'!H136/12)*1000,1)</f>
        <v>35527.300000000003</v>
      </c>
      <c r="I136" s="37">
        <f>ROUND(H136/C136*100,1)</f>
        <v>103.6</v>
      </c>
      <c r="J136" s="39">
        <f>ROUND(('фонд начисленной заработной пла'!J136/'среднесписочная численность'!J136/12)*1000,1)</f>
        <v>37710.1</v>
      </c>
      <c r="K136" s="37">
        <f t="shared" si="84"/>
        <v>106.1</v>
      </c>
      <c r="L136" s="39">
        <f>ROUND(('фонд начисленной заработной пла'!L136/'среднесписочная численность'!L136/12)*1000,1)</f>
        <v>40402.5</v>
      </c>
      <c r="M136" s="37">
        <f t="shared" si="85"/>
        <v>107.1</v>
      </c>
      <c r="N136" s="39">
        <f>ROUND(('фонд начисленной заработной пла'!N136/'среднесписочная численность'!N136/12)*1000,1)</f>
        <v>43813.2</v>
      </c>
      <c r="O136" s="37">
        <f t="shared" si="86"/>
        <v>108.4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idden="1">
      <c r="A137" s="9"/>
      <c r="B137" s="13"/>
      <c r="C137" s="19" t="e">
        <f>ROUND(('фонд начисленной заработной пла'!C137/'среднесписочная численность'!C137/12)*1000,1)</f>
        <v>#DIV/0!</v>
      </c>
      <c r="D137" s="8"/>
      <c r="E137" s="13"/>
      <c r="F137" s="14"/>
      <c r="G137" s="8"/>
      <c r="H137" s="14"/>
      <c r="I137" s="8"/>
      <c r="J137" s="14"/>
      <c r="K137" s="8"/>
      <c r="L137" s="14"/>
      <c r="M137" s="8"/>
      <c r="N137" s="14"/>
      <c r="O137" s="8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>
      <c r="A138" s="45" t="s">
        <v>64</v>
      </c>
      <c r="B138" s="13"/>
      <c r="C138" s="19"/>
      <c r="D138" s="8"/>
      <c r="E138" s="13"/>
      <c r="F138" s="14"/>
      <c r="G138" s="8"/>
      <c r="H138" s="14"/>
      <c r="I138" s="8"/>
      <c r="J138" s="14"/>
      <c r="K138" s="8"/>
      <c r="L138" s="14"/>
      <c r="M138" s="8"/>
      <c r="N138" s="14"/>
      <c r="O138" s="8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>
      <c r="A139" s="46" t="s">
        <v>52</v>
      </c>
      <c r="B139" s="13"/>
      <c r="C139" s="19"/>
      <c r="D139" s="8"/>
      <c r="E139" s="13"/>
      <c r="F139" s="14"/>
      <c r="G139" s="8"/>
      <c r="H139" s="14"/>
      <c r="I139" s="8"/>
      <c r="J139" s="14"/>
      <c r="K139" s="8"/>
      <c r="L139" s="14"/>
      <c r="M139" s="8"/>
      <c r="N139" s="14"/>
      <c r="O139" s="8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>
      <c r="A140" s="44" t="str">
        <f>'фонд начисленной заработной пла'!A140</f>
        <v>Поселок Черемисиново</v>
      </c>
      <c r="B140" s="41">
        <v>24890</v>
      </c>
      <c r="C140" s="19">
        <f>ROUND(('фонд начисленной заработной пла'!C140/'среднесписочная численность'!C140/12)*1000,1)</f>
        <v>26820.400000000001</v>
      </c>
      <c r="D140" s="42">
        <f t="shared" ref="D140:D147" si="120">ROUND(C140/B140*100,1)</f>
        <v>107.8</v>
      </c>
      <c r="E140" s="43">
        <f>ROUND(('фонд начисленной заработной пла'!E140/'среднесписочная численность'!E140/3)*1000,1)</f>
        <v>25852</v>
      </c>
      <c r="F140" s="43">
        <f>ROUND(('фонд начисленной заработной пла'!F140/'среднесписочная численность'!F140/3)*1000,1)</f>
        <v>21553.1</v>
      </c>
      <c r="G140" s="42">
        <f t="shared" ref="G140:G147" si="121">ROUND(F140/E140*100,1)</f>
        <v>83.4</v>
      </c>
      <c r="H140" s="41">
        <f>ROUND(('фонд начисленной заработной пла'!H140/'среднесписочная численность'!H140/12)*1000,1)</f>
        <v>28156.1</v>
      </c>
      <c r="I140" s="42">
        <f t="shared" ref="I140:I147" si="122">ROUND(H140/C140*100,1)</f>
        <v>105</v>
      </c>
      <c r="J140" s="41">
        <f>ROUND(('фонд начисленной заработной пла'!J140/'среднесписочная численность'!J140/12)*1000,1)</f>
        <v>29928.799999999999</v>
      </c>
      <c r="K140" s="42">
        <f t="shared" si="84"/>
        <v>106.3</v>
      </c>
      <c r="L140" s="41">
        <f>ROUND(('фонд начисленной заработной пла'!L140/'среднесписочная численность'!L140/12)*1000,1)</f>
        <v>32019.599999999999</v>
      </c>
      <c r="M140" s="42">
        <f t="shared" si="85"/>
        <v>107</v>
      </c>
      <c r="N140" s="41">
        <f>ROUND(('фонд начисленной заработной пла'!N140/'среднесписочная численность'!N140/12)*1000,1)</f>
        <v>34585.800000000003</v>
      </c>
      <c r="O140" s="42">
        <f t="shared" si="86"/>
        <v>108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" customHeight="1">
      <c r="A141" s="44" t="str">
        <f>'фонд начисленной заработной пла'!A141</f>
        <v>Краснополянский</v>
      </c>
      <c r="B141" s="41">
        <v>24439.599999999999</v>
      </c>
      <c r="C141" s="19">
        <f>ROUND(('фонд начисленной заработной пла'!C141/'среднесписочная численность'!C141/12)*1000,1)</f>
        <v>41478</v>
      </c>
      <c r="D141" s="42">
        <f t="shared" si="120"/>
        <v>169.7</v>
      </c>
      <c r="E141" s="43">
        <f>ROUND(('фонд начисленной заработной пла'!E141/'среднесписочная численность'!E141/3)*1000,1)</f>
        <v>22347.4</v>
      </c>
      <c r="F141" s="41">
        <f>ROUND(('фонд начисленной заработной пла'!F141/'среднесписочная численность'!F141/3)*1000,1)</f>
        <v>40256.199999999997</v>
      </c>
      <c r="G141" s="42">
        <f t="shared" si="121"/>
        <v>180.1</v>
      </c>
      <c r="H141" s="41">
        <f>ROUND(('фонд начисленной заработной пла'!H141/'среднесписочная численность'!H141/12)*1000,1)</f>
        <v>42993.1</v>
      </c>
      <c r="I141" s="42">
        <f t="shared" si="122"/>
        <v>103.7</v>
      </c>
      <c r="J141" s="41">
        <f>ROUND(('фонд начисленной заработной пла'!J141/'среднесписочная численность'!J141/12)*1000,1)</f>
        <v>45221.599999999999</v>
      </c>
      <c r="K141" s="42">
        <f t="shared" si="84"/>
        <v>105.2</v>
      </c>
      <c r="L141" s="41">
        <f>ROUND(('фонд начисленной заработной пла'!L141/'среднесписочная численность'!L141/12)*1000,1)</f>
        <v>48269.7</v>
      </c>
      <c r="M141" s="42">
        <f t="shared" si="85"/>
        <v>106.7</v>
      </c>
      <c r="N141" s="41">
        <f>ROUND(('фонд начисленной заработной пла'!N141/'среднесписочная численность'!N141/12)*1000,1)</f>
        <v>52064</v>
      </c>
      <c r="O141" s="42">
        <f t="shared" si="86"/>
        <v>107.9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" customHeight="1">
      <c r="A142" s="44" t="str">
        <f>'фонд начисленной заработной пла'!A142</f>
        <v>Михайловский</v>
      </c>
      <c r="B142" s="41">
        <v>21141.7</v>
      </c>
      <c r="C142" s="19">
        <f>ROUND(('фонд начисленной заработной пла'!C142/'среднесписочная численность'!C142/12)*1000,1)</f>
        <v>24281.5</v>
      </c>
      <c r="D142" s="42">
        <f t="shared" si="120"/>
        <v>114.9</v>
      </c>
      <c r="E142" s="43">
        <f>ROUND(('фонд начисленной заработной пла'!E142/'среднесписочная численность'!E142/3)*1000,1)</f>
        <v>22765.1</v>
      </c>
      <c r="F142" s="41">
        <f>ROUND(('фонд начисленной заработной пла'!F142/'среднесписочная численность'!F142/3)*1000,1)</f>
        <v>25462.7</v>
      </c>
      <c r="G142" s="42">
        <f t="shared" si="121"/>
        <v>111.8</v>
      </c>
      <c r="H142" s="41">
        <f>ROUND(('фонд начисленной заработной пла'!H142/'среднесписочная численность'!H142/12)*1000,1)</f>
        <v>25106.7</v>
      </c>
      <c r="I142" s="42">
        <f t="shared" si="122"/>
        <v>103.4</v>
      </c>
      <c r="J142" s="41">
        <f>ROUND(('фонд начисленной заработной пла'!J142/'среднесписочная численность'!J142/12)*1000,1)</f>
        <v>26480.799999999999</v>
      </c>
      <c r="K142" s="42">
        <f t="shared" si="84"/>
        <v>105.5</v>
      </c>
      <c r="L142" s="41">
        <f>ROUND(('фонд начисленной заработной пла'!L142/'среднесписочная численность'!L142/12)*1000,1)</f>
        <v>28113.200000000001</v>
      </c>
      <c r="M142" s="42">
        <f t="shared" si="85"/>
        <v>106.2</v>
      </c>
      <c r="N142" s="41">
        <f>ROUND(('фонд начисленной заработной пла'!N142/'среднесписочная численность'!N142/12)*1000,1)</f>
        <v>30114.7</v>
      </c>
      <c r="O142" s="42">
        <f t="shared" si="86"/>
        <v>107.1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44" t="str">
        <f>'фонд начисленной заработной пла'!A143</f>
        <v>Ниженский</v>
      </c>
      <c r="B143" s="41">
        <v>30496.6</v>
      </c>
      <c r="C143" s="19">
        <f>ROUND(('фонд начисленной заработной пла'!C143/'среднесписочная численность'!C143/12)*1000,1)</f>
        <v>33925.300000000003</v>
      </c>
      <c r="D143" s="42">
        <f t="shared" si="120"/>
        <v>111.2</v>
      </c>
      <c r="E143" s="41">
        <f>ROUND(('фонд начисленной заработной пла'!E143/'среднесписочная численность'!E143/3)*1000,1)</f>
        <v>17652.2</v>
      </c>
      <c r="F143" s="41">
        <f>ROUND(('фонд начисленной заработной пла'!F143/'среднесписочная численность'!F143/3)*1000,1)</f>
        <v>23022.400000000001</v>
      </c>
      <c r="G143" s="42">
        <f t="shared" si="121"/>
        <v>130.4</v>
      </c>
      <c r="H143" s="41">
        <f>ROUND(('фонд начисленной заработной пла'!H143/'среднесписочная численность'!H143/12)*1000,1)</f>
        <v>34931.1</v>
      </c>
      <c r="I143" s="42">
        <f t="shared" si="122"/>
        <v>103</v>
      </c>
      <c r="J143" s="41">
        <f>ROUND(('фонд начисленной заработной пла'!J143/'среднесписочная численность'!J143/12)*1000,1)</f>
        <v>37328</v>
      </c>
      <c r="K143" s="42">
        <f t="shared" si="84"/>
        <v>106.9</v>
      </c>
      <c r="L143" s="41">
        <f>ROUND(('фонд начисленной заработной пла'!L143/'среднесписочная численность'!L143/12)*1000,1)</f>
        <v>40252.199999999997</v>
      </c>
      <c r="M143" s="42">
        <f t="shared" si="85"/>
        <v>107.8</v>
      </c>
      <c r="N143" s="41">
        <f>ROUND(('фонд начисленной заработной пла'!N143/'среднесписочная численность'!N143/12)*1000,1)</f>
        <v>43808</v>
      </c>
      <c r="O143" s="42">
        <f t="shared" si="86"/>
        <v>108.8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44" t="str">
        <f>'фонд начисленной заработной пла'!A144</f>
        <v>Петровский</v>
      </c>
      <c r="B144" s="41">
        <v>33282.1</v>
      </c>
      <c r="C144" s="19">
        <f>ROUND(('фонд начисленной заработной пла'!C144/'среднесписочная численность'!C144/12)*1000,1)</f>
        <v>37844.6</v>
      </c>
      <c r="D144" s="42">
        <f t="shared" si="120"/>
        <v>113.7</v>
      </c>
      <c r="E144" s="41">
        <f>ROUND(('фонд начисленной заработной пла'!E144/'среднесписочная численность'!E144/3)*1000,1)</f>
        <v>24389.200000000001</v>
      </c>
      <c r="F144" s="41">
        <f>ROUND(('фонд начисленной заработной пла'!F144/'среднесписочная численность'!F144/3)*1000,1)</f>
        <v>31386.7</v>
      </c>
      <c r="G144" s="42">
        <f t="shared" si="121"/>
        <v>128.69999999999999</v>
      </c>
      <c r="H144" s="41">
        <f>ROUND(('фонд начисленной заработной пла'!H144/'среднесписочная численность'!H144/12)*1000,1)</f>
        <v>39714.6</v>
      </c>
      <c r="I144" s="42">
        <f t="shared" si="122"/>
        <v>104.9</v>
      </c>
      <c r="J144" s="41">
        <f>ROUND(('фонд начисленной заработной пла'!J144/'среднесписочная численность'!J144/12)*1000,1)</f>
        <v>41679.199999999997</v>
      </c>
      <c r="K144" s="42">
        <f t="shared" si="84"/>
        <v>104.9</v>
      </c>
      <c r="L144" s="41">
        <f>ROUND(('фонд начисленной заработной пла'!L144/'среднесписочная численность'!L144/12)*1000,1)</f>
        <v>44489.599999999999</v>
      </c>
      <c r="M144" s="42">
        <f t="shared" si="85"/>
        <v>106.7</v>
      </c>
      <c r="N144" s="41">
        <f>ROUND(('фонд начисленной заработной пла'!N144/'среднесписочная численность'!N144/12)*1000,1)</f>
        <v>48325</v>
      </c>
      <c r="O144" s="42">
        <f t="shared" si="86"/>
        <v>108.6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44" t="str">
        <f>'фонд начисленной заработной пла'!A145</f>
        <v>Покровский</v>
      </c>
      <c r="B145" s="41">
        <v>21200.5</v>
      </c>
      <c r="C145" s="19">
        <f>ROUND(('фонд начисленной заработной пла'!C145/'среднесписочная численность'!C145/12)*1000,1)</f>
        <v>22128.3</v>
      </c>
      <c r="D145" s="42">
        <f t="shared" si="120"/>
        <v>104.4</v>
      </c>
      <c r="E145" s="41">
        <f>ROUND(('фонд начисленной заработной пла'!E145/'среднесписочная численность'!E145/3)*1000,1)</f>
        <v>21431.200000000001</v>
      </c>
      <c r="F145" s="41">
        <f>ROUND(('фонд начисленной заработной пла'!F145/'среднесписочная численность'!F145/3)*1000,1)</f>
        <v>22279</v>
      </c>
      <c r="G145" s="42">
        <f t="shared" si="121"/>
        <v>104</v>
      </c>
      <c r="H145" s="41">
        <f>ROUND(('фонд начисленной заработной пла'!H145/'среднесписочная численность'!H145/12)*1000,1)</f>
        <v>22289.599999999999</v>
      </c>
      <c r="I145" s="42">
        <f t="shared" si="122"/>
        <v>100.7</v>
      </c>
      <c r="J145" s="41">
        <f>ROUND(('фонд начисленной заработной пла'!J145/'среднесписочная численность'!J145/12)*1000,1)</f>
        <v>23569.9</v>
      </c>
      <c r="K145" s="42">
        <f t="shared" si="84"/>
        <v>105.7</v>
      </c>
      <c r="L145" s="41">
        <f>ROUND(('фонд начисленной заработной пла'!L145/'среднесписочная численность'!L145/12)*1000,1)</f>
        <v>25149.4</v>
      </c>
      <c r="M145" s="42">
        <f t="shared" si="85"/>
        <v>106.7</v>
      </c>
      <c r="N145" s="41">
        <f>ROUND(('фонд начисленной заработной пла'!N145/'среднесписочная численность'!N145/12)*1000,1)</f>
        <v>27078.799999999999</v>
      </c>
      <c r="O145" s="42">
        <f t="shared" si="86"/>
        <v>107.7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7.25" customHeight="1">
      <c r="A146" s="44" t="str">
        <f>'фонд начисленной заработной пла'!A146</f>
        <v>Русановский</v>
      </c>
      <c r="B146" s="41">
        <v>29121.3</v>
      </c>
      <c r="C146" s="19">
        <f>ROUND(('фонд начисленной заработной пла'!C146/'среднесписочная численность'!C146/12)*1000,1)</f>
        <v>47845.1</v>
      </c>
      <c r="D146" s="42">
        <f t="shared" si="120"/>
        <v>164.3</v>
      </c>
      <c r="E146" s="41">
        <f>ROUND(('фонд начисленной заработной пла'!E146/'среднесписочная численность'!E146/3)*1000,1)</f>
        <v>28041.4</v>
      </c>
      <c r="F146" s="41">
        <f>ROUND(('фонд начисленной заработной пла'!F146/'среднесписочная численность'!F146/3)*1000,1)</f>
        <v>40291</v>
      </c>
      <c r="G146" s="42">
        <f t="shared" si="121"/>
        <v>143.69999999999999</v>
      </c>
      <c r="H146" s="41">
        <f>ROUND(('фонд начисленной заработной пла'!H146/'среднесписочная численность'!H146/12)*1000,1)</f>
        <v>48115.5</v>
      </c>
      <c r="I146" s="42">
        <f t="shared" si="122"/>
        <v>100.6</v>
      </c>
      <c r="J146" s="41">
        <f>ROUND(('фонд начисленной заработной пла'!J146/'среднесписочная численность'!J146/12)*1000,1)</f>
        <v>50820.7</v>
      </c>
      <c r="K146" s="42">
        <f t="shared" si="84"/>
        <v>105.6</v>
      </c>
      <c r="L146" s="41">
        <f>ROUND(('фонд начисленной заработной пла'!L146/'среднесписочная численность'!L146/12)*1000,1)</f>
        <v>54174</v>
      </c>
      <c r="M146" s="42">
        <f t="shared" si="85"/>
        <v>106.6</v>
      </c>
      <c r="N146" s="41">
        <f>ROUND(('фонд начисленной заработной пла'!N146/'среднесписочная численность'!N146/12)*1000,1)</f>
        <v>58568</v>
      </c>
      <c r="O146" s="42">
        <f t="shared" si="86"/>
        <v>108.1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" customHeight="1">
      <c r="A147" s="44" t="str">
        <f>'фонд начисленной заработной пла'!A147</f>
        <v>Стакановский</v>
      </c>
      <c r="B147" s="41">
        <v>20262.599999999999</v>
      </c>
      <c r="C147" s="19">
        <f>ROUND(('фонд начисленной заработной пла'!C147/'среднесписочная численность'!C147/12)*1000,1)</f>
        <v>31075.7</v>
      </c>
      <c r="D147" s="42">
        <f t="shared" si="120"/>
        <v>153.4</v>
      </c>
      <c r="E147" s="41">
        <f>ROUND(('фонд начисленной заработной пла'!E147/'среднесписочная численность'!E147/3)*1000,1)</f>
        <v>21226.7</v>
      </c>
      <c r="F147" s="41">
        <f>ROUND(('фонд начисленной заработной пла'!F147/'среднесписочная численность'!F147/3)*1000,1)</f>
        <v>16116.5</v>
      </c>
      <c r="G147" s="42">
        <f t="shared" si="121"/>
        <v>75.900000000000006</v>
      </c>
      <c r="H147" s="41">
        <f>ROUND(('фонд начисленной заработной пла'!H147/'среднесписочная численность'!H147/12)*1000,1)</f>
        <v>31246.5</v>
      </c>
      <c r="I147" s="42">
        <f t="shared" si="122"/>
        <v>100.5</v>
      </c>
      <c r="J147" s="41">
        <f>ROUND(('фонд начисленной заработной пла'!J147/'среднесписочная численность'!J147/12)*1000,1)</f>
        <v>33224.1</v>
      </c>
      <c r="K147" s="42">
        <f t="shared" si="84"/>
        <v>106.3</v>
      </c>
      <c r="L147" s="41">
        <f>ROUND(('фонд начисленной заработной пла'!L147/'среднесписочная численность'!L147/12)*1000,1)</f>
        <v>35642.300000000003</v>
      </c>
      <c r="M147" s="42">
        <f t="shared" si="85"/>
        <v>107.3</v>
      </c>
      <c r="N147" s="41">
        <f>ROUND(('фонд начисленной заработной пла'!N147/'среднесписочная численность'!N147/12)*1000,1)</f>
        <v>38587.9</v>
      </c>
      <c r="O147" s="42">
        <f t="shared" si="86"/>
        <v>108.3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" customHeight="1">
      <c r="A148" s="44" t="str">
        <f>'фонд начисленной заработной пла'!A148</f>
        <v>Удеревский</v>
      </c>
      <c r="B148" s="41">
        <v>21358.1</v>
      </c>
      <c r="C148" s="19">
        <f>ROUND(('фонд начисленной заработной пла'!C148/'среднесписочная численность'!C148/12)*1000,1)</f>
        <v>21289.9</v>
      </c>
      <c r="D148" s="42">
        <f t="shared" ref="D148:D163" si="123">ROUND(C148/B148*100,1)</f>
        <v>99.7</v>
      </c>
      <c r="E148" s="41">
        <f>ROUND(('фонд начисленной заработной пла'!E148/'среднесписочная численность'!E148/3)*1000,1)</f>
        <v>19151.5</v>
      </c>
      <c r="F148" s="41">
        <f>ROUND(('фонд начисленной заработной пла'!F148/'среднесписочная численность'!F148/3)*1000,1)</f>
        <v>21000</v>
      </c>
      <c r="G148" s="42">
        <f t="shared" ref="G148:G163" si="124">ROUND(F148/E148*100,1)</f>
        <v>109.7</v>
      </c>
      <c r="H148" s="41">
        <f>ROUND(('фонд начисленной заработной пла'!H148/'среднесписочная численность'!H148/12)*1000,1)</f>
        <v>23031</v>
      </c>
      <c r="I148" s="42">
        <f t="shared" ref="I148:I163" si="125">ROUND(H148/C148*100,1)</f>
        <v>108.2</v>
      </c>
      <c r="J148" s="41">
        <f>ROUND(('фонд начисленной заработной пла'!J148/'среднесписочная численность'!J148/12)*1000,1)</f>
        <v>23420.5</v>
      </c>
      <c r="K148" s="42">
        <f t="shared" ref="K148:K163" si="126">ROUND(J148/H148*100,1)</f>
        <v>101.7</v>
      </c>
      <c r="L148" s="41">
        <f>ROUND(('фонд начисленной заработной пла'!L148/'среднесписочная численность'!L148/12)*1000,1)</f>
        <v>23846.9</v>
      </c>
      <c r="M148" s="42">
        <f t="shared" ref="M148:M163" si="127">ROUND(L148/J148*100,1)</f>
        <v>101.8</v>
      </c>
      <c r="N148" s="41">
        <f>ROUND(('фонд начисленной заработной пла'!N148/'среднесписочная численность'!N148/12)*1000,1)</f>
        <v>24350.799999999999</v>
      </c>
      <c r="O148" s="42">
        <f t="shared" ref="O148:O163" si="128">ROUND(N148/L148*100,1)</f>
        <v>102.1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" hidden="1" customHeight="1">
      <c r="A149" s="44" t="str">
        <f>'фонд начисленной заработной пла'!A149</f>
        <v>(наименование муниципального образования)</v>
      </c>
      <c r="B149" s="41" t="e">
        <f>ROUND(('фонд начисленной заработной пла'!B149/'среднесписочная численность'!B149/12)*1000,1)</f>
        <v>#DIV/0!</v>
      </c>
      <c r="C149" s="41" t="e">
        <f>ROUND(('фонд начисленной заработной пла'!C149/'среднесписочная численность'!C149/12)*1000,1)</f>
        <v>#DIV/0!</v>
      </c>
      <c r="D149" s="42" t="e">
        <f t="shared" si="123"/>
        <v>#DIV/0!</v>
      </c>
      <c r="E149" s="41" t="e">
        <f>ROUND(('фонд начисленной заработной пла'!E149/'среднесписочная численность'!E149/3)*1000,1)</f>
        <v>#DIV/0!</v>
      </c>
      <c r="F149" s="41" t="e">
        <f>ROUND(('фонд начисленной заработной пла'!F149/'среднесписочная численность'!F149/3)*1000,1)</f>
        <v>#DIV/0!</v>
      </c>
      <c r="G149" s="42" t="e">
        <f t="shared" si="124"/>
        <v>#DIV/0!</v>
      </c>
      <c r="H149" s="41" t="e">
        <f>ROUND(('фонд начисленной заработной пла'!H149/'среднесписочная численность'!H149/12)*1000,1)</f>
        <v>#DIV/0!</v>
      </c>
      <c r="I149" s="42" t="e">
        <f t="shared" si="125"/>
        <v>#DIV/0!</v>
      </c>
      <c r="J149" s="41" t="e">
        <f>ROUND(('фонд начисленной заработной пла'!J149/'среднесписочная численность'!J149/12)*1000,1)</f>
        <v>#DIV/0!</v>
      </c>
      <c r="K149" s="42" t="e">
        <f t="shared" si="126"/>
        <v>#DIV/0!</v>
      </c>
      <c r="L149" s="41" t="e">
        <f>ROUND(('фонд начисленной заработной пла'!L149/'среднесписочная численность'!L149/12)*1000,1)</f>
        <v>#DIV/0!</v>
      </c>
      <c r="M149" s="42" t="e">
        <f t="shared" si="127"/>
        <v>#DIV/0!</v>
      </c>
      <c r="N149" s="41" t="e">
        <f>ROUND(('фонд начисленной заработной пла'!N149/'среднесписочная численность'!N149/12)*1000,1)</f>
        <v>#DIV/0!</v>
      </c>
      <c r="O149" s="42" t="e">
        <f t="shared" si="128"/>
        <v>#DIV/0!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" hidden="1" customHeight="1">
      <c r="A150" s="44" t="str">
        <f>'фонд начисленной заработной пла'!A150</f>
        <v>(наименование муниципального образования)</v>
      </c>
      <c r="B150" s="41" t="e">
        <f>ROUND(('фонд начисленной заработной пла'!B150/'среднесписочная численность'!B150/12)*1000,1)</f>
        <v>#DIV/0!</v>
      </c>
      <c r="C150" s="41" t="e">
        <f>ROUND(('фонд начисленной заработной пла'!C150/'среднесписочная численность'!C150/12)*1000,1)</f>
        <v>#DIV/0!</v>
      </c>
      <c r="D150" s="42" t="e">
        <f t="shared" si="123"/>
        <v>#DIV/0!</v>
      </c>
      <c r="E150" s="41" t="e">
        <f>ROUND(('фонд начисленной заработной пла'!E150/'среднесписочная численность'!E150/3)*1000,1)</f>
        <v>#DIV/0!</v>
      </c>
      <c r="F150" s="41" t="e">
        <f>ROUND(('фонд начисленной заработной пла'!F150/'среднесписочная численность'!F150/3)*1000,1)</f>
        <v>#DIV/0!</v>
      </c>
      <c r="G150" s="42" t="e">
        <f t="shared" si="124"/>
        <v>#DIV/0!</v>
      </c>
      <c r="H150" s="41" t="e">
        <f>ROUND(('фонд начисленной заработной пла'!H150/'среднесписочная численность'!H150/12)*1000,1)</f>
        <v>#DIV/0!</v>
      </c>
      <c r="I150" s="42" t="e">
        <f t="shared" si="125"/>
        <v>#DIV/0!</v>
      </c>
      <c r="J150" s="41" t="e">
        <f>ROUND(('фонд начисленной заработной пла'!J150/'среднесписочная численность'!J150/12)*1000,1)</f>
        <v>#DIV/0!</v>
      </c>
      <c r="K150" s="42" t="e">
        <f t="shared" si="126"/>
        <v>#DIV/0!</v>
      </c>
      <c r="L150" s="41" t="e">
        <f>ROUND(('фонд начисленной заработной пла'!L150/'среднесписочная численность'!L150/12)*1000,1)</f>
        <v>#DIV/0!</v>
      </c>
      <c r="M150" s="42" t="e">
        <f t="shared" si="127"/>
        <v>#DIV/0!</v>
      </c>
      <c r="N150" s="41" t="e">
        <f>ROUND(('фонд начисленной заработной пла'!N150/'среднесписочная численность'!N150/12)*1000,1)</f>
        <v>#DIV/0!</v>
      </c>
      <c r="O150" s="42" t="e">
        <f t="shared" si="128"/>
        <v>#DIV/0!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" hidden="1" customHeight="1">
      <c r="A151" s="44" t="str">
        <f>'фонд начисленной заработной пла'!A151</f>
        <v>(наименование муниципального образования)</v>
      </c>
      <c r="B151" s="41" t="e">
        <f>ROUND(('фонд начисленной заработной пла'!B151/'среднесписочная численность'!B151/12)*1000,1)</f>
        <v>#DIV/0!</v>
      </c>
      <c r="C151" s="41" t="e">
        <f>ROUND(('фонд начисленной заработной пла'!C151/'среднесписочная численность'!C151/12)*1000,1)</f>
        <v>#DIV/0!</v>
      </c>
      <c r="D151" s="42" t="e">
        <f t="shared" si="123"/>
        <v>#DIV/0!</v>
      </c>
      <c r="E151" s="41" t="e">
        <f>ROUND(('фонд начисленной заработной пла'!E151/'среднесписочная численность'!E151/3)*1000,1)</f>
        <v>#DIV/0!</v>
      </c>
      <c r="F151" s="41" t="e">
        <f>ROUND(('фонд начисленной заработной пла'!F151/'среднесписочная численность'!F151/3)*1000,1)</f>
        <v>#DIV/0!</v>
      </c>
      <c r="G151" s="42" t="e">
        <f t="shared" si="124"/>
        <v>#DIV/0!</v>
      </c>
      <c r="H151" s="41" t="e">
        <f>ROUND(('фонд начисленной заработной пла'!H151/'среднесписочная численность'!H151/12)*1000,1)</f>
        <v>#DIV/0!</v>
      </c>
      <c r="I151" s="42" t="e">
        <f t="shared" si="125"/>
        <v>#DIV/0!</v>
      </c>
      <c r="J151" s="41" t="e">
        <f>ROUND(('фонд начисленной заработной пла'!J151/'среднесписочная численность'!J151/12)*1000,1)</f>
        <v>#DIV/0!</v>
      </c>
      <c r="K151" s="42" t="e">
        <f t="shared" si="126"/>
        <v>#DIV/0!</v>
      </c>
      <c r="L151" s="41" t="e">
        <f>ROUND(('фонд начисленной заработной пла'!L151/'среднесписочная численность'!L151/12)*1000,1)</f>
        <v>#DIV/0!</v>
      </c>
      <c r="M151" s="42" t="e">
        <f t="shared" si="127"/>
        <v>#DIV/0!</v>
      </c>
      <c r="N151" s="41" t="e">
        <f>ROUND(('фонд начисленной заработной пла'!N151/'среднесписочная численность'!N151/12)*1000,1)</f>
        <v>#DIV/0!</v>
      </c>
      <c r="O151" s="42" t="e">
        <f t="shared" si="128"/>
        <v>#DIV/0!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" hidden="1" customHeight="1">
      <c r="A152" s="44" t="str">
        <f>'фонд начисленной заработной пла'!A152</f>
        <v>(наименование муниципального образования)</v>
      </c>
      <c r="B152" s="41" t="e">
        <f>ROUND(('фонд начисленной заработной пла'!B152/'среднесписочная численность'!B152/12)*1000,1)</f>
        <v>#DIV/0!</v>
      </c>
      <c r="C152" s="41" t="e">
        <f>ROUND(('фонд начисленной заработной пла'!C152/'среднесписочная численность'!C152/12)*1000,1)</f>
        <v>#DIV/0!</v>
      </c>
      <c r="D152" s="42" t="e">
        <f t="shared" si="123"/>
        <v>#DIV/0!</v>
      </c>
      <c r="E152" s="41" t="e">
        <f>ROUND(('фонд начисленной заработной пла'!E152/'среднесписочная численность'!E152/3)*1000,1)</f>
        <v>#DIV/0!</v>
      </c>
      <c r="F152" s="41" t="e">
        <f>ROUND(('фонд начисленной заработной пла'!F152/'среднесписочная численность'!F152/3)*1000,1)</f>
        <v>#DIV/0!</v>
      </c>
      <c r="G152" s="42" t="e">
        <f t="shared" si="124"/>
        <v>#DIV/0!</v>
      </c>
      <c r="H152" s="41" t="e">
        <f>ROUND(('фонд начисленной заработной пла'!H152/'среднесписочная численность'!H152/12)*1000,1)</f>
        <v>#DIV/0!</v>
      </c>
      <c r="I152" s="42" t="e">
        <f t="shared" si="125"/>
        <v>#DIV/0!</v>
      </c>
      <c r="J152" s="41" t="e">
        <f>ROUND(('фонд начисленной заработной пла'!J152/'среднесписочная численность'!J152/12)*1000,1)</f>
        <v>#DIV/0!</v>
      </c>
      <c r="K152" s="42" t="e">
        <f t="shared" si="126"/>
        <v>#DIV/0!</v>
      </c>
      <c r="L152" s="41" t="e">
        <f>ROUND(('фонд начисленной заработной пла'!L152/'среднесписочная численность'!L152/12)*1000,1)</f>
        <v>#DIV/0!</v>
      </c>
      <c r="M152" s="42" t="e">
        <f t="shared" si="127"/>
        <v>#DIV/0!</v>
      </c>
      <c r="N152" s="41" t="e">
        <f>ROUND(('фонд начисленной заработной пла'!N152/'среднесписочная численность'!N152/12)*1000,1)</f>
        <v>#DIV/0!</v>
      </c>
      <c r="O152" s="42" t="e">
        <f t="shared" si="128"/>
        <v>#DIV/0!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" hidden="1" customHeight="1">
      <c r="A153" s="44" t="str">
        <f>'фонд начисленной заработной пла'!A153</f>
        <v>(наименование муниципального образования)</v>
      </c>
      <c r="B153" s="41" t="e">
        <f>ROUND(('фонд начисленной заработной пла'!B153/'среднесписочная численность'!B153/12)*1000,1)</f>
        <v>#DIV/0!</v>
      </c>
      <c r="C153" s="41" t="e">
        <f>ROUND(('фонд начисленной заработной пла'!C153/'среднесписочная численность'!C153/12)*1000,1)</f>
        <v>#DIV/0!</v>
      </c>
      <c r="D153" s="42" t="e">
        <f t="shared" si="123"/>
        <v>#DIV/0!</v>
      </c>
      <c r="E153" s="41" t="e">
        <f>ROUND(('фонд начисленной заработной пла'!E153/'среднесписочная численность'!E153/3)*1000,1)</f>
        <v>#DIV/0!</v>
      </c>
      <c r="F153" s="41" t="e">
        <f>ROUND(('фонд начисленной заработной пла'!F153/'среднесписочная численность'!F153/3)*1000,1)</f>
        <v>#DIV/0!</v>
      </c>
      <c r="G153" s="42" t="e">
        <f t="shared" si="124"/>
        <v>#DIV/0!</v>
      </c>
      <c r="H153" s="41" t="e">
        <f>ROUND(('фонд начисленной заработной пла'!H153/'среднесписочная численность'!H153/12)*1000,1)</f>
        <v>#DIV/0!</v>
      </c>
      <c r="I153" s="42" t="e">
        <f t="shared" si="125"/>
        <v>#DIV/0!</v>
      </c>
      <c r="J153" s="41" t="e">
        <f>ROUND(('фонд начисленной заработной пла'!J153/'среднесписочная численность'!J153/12)*1000,1)</f>
        <v>#DIV/0!</v>
      </c>
      <c r="K153" s="42" t="e">
        <f t="shared" si="126"/>
        <v>#DIV/0!</v>
      </c>
      <c r="L153" s="41" t="e">
        <f>ROUND(('фонд начисленной заработной пла'!L153/'среднесписочная численность'!L153/12)*1000,1)</f>
        <v>#DIV/0!</v>
      </c>
      <c r="M153" s="42" t="e">
        <f t="shared" si="127"/>
        <v>#DIV/0!</v>
      </c>
      <c r="N153" s="41" t="e">
        <f>ROUND(('фонд начисленной заработной пла'!N153/'среднесписочная численность'!N153/12)*1000,1)</f>
        <v>#DIV/0!</v>
      </c>
      <c r="O153" s="42" t="e">
        <f t="shared" si="128"/>
        <v>#DIV/0!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" hidden="1" customHeight="1">
      <c r="A154" s="44" t="str">
        <f>'фонд начисленной заработной пла'!A154</f>
        <v>(наименование муниципального образования)</v>
      </c>
      <c r="B154" s="41" t="e">
        <f>ROUND(('фонд начисленной заработной пла'!B154/'среднесписочная численность'!B154/12)*1000,1)</f>
        <v>#DIV/0!</v>
      </c>
      <c r="C154" s="41" t="e">
        <f>ROUND(('фонд начисленной заработной пла'!C154/'среднесписочная численность'!C154/12)*1000,1)</f>
        <v>#DIV/0!</v>
      </c>
      <c r="D154" s="42" t="e">
        <f t="shared" si="123"/>
        <v>#DIV/0!</v>
      </c>
      <c r="E154" s="41" t="e">
        <f>ROUND(('фонд начисленной заработной пла'!E154/'среднесписочная численность'!E154/3)*1000,1)</f>
        <v>#DIV/0!</v>
      </c>
      <c r="F154" s="41" t="e">
        <f>ROUND(('фонд начисленной заработной пла'!F154/'среднесписочная численность'!F154/3)*1000,1)</f>
        <v>#DIV/0!</v>
      </c>
      <c r="G154" s="42" t="e">
        <f t="shared" si="124"/>
        <v>#DIV/0!</v>
      </c>
      <c r="H154" s="41" t="e">
        <f>ROUND(('фонд начисленной заработной пла'!H154/'среднесписочная численность'!H154/12)*1000,1)</f>
        <v>#DIV/0!</v>
      </c>
      <c r="I154" s="42" t="e">
        <f t="shared" si="125"/>
        <v>#DIV/0!</v>
      </c>
      <c r="J154" s="41" t="e">
        <f>ROUND(('фонд начисленной заработной пла'!J154/'среднесписочная численность'!J154/12)*1000,1)</f>
        <v>#DIV/0!</v>
      </c>
      <c r="K154" s="42" t="e">
        <f t="shared" si="126"/>
        <v>#DIV/0!</v>
      </c>
      <c r="L154" s="41" t="e">
        <f>ROUND(('фонд начисленной заработной пла'!L154/'среднесписочная численность'!L154/12)*1000,1)</f>
        <v>#DIV/0!</v>
      </c>
      <c r="M154" s="42" t="e">
        <f t="shared" si="127"/>
        <v>#DIV/0!</v>
      </c>
      <c r="N154" s="41" t="e">
        <f>ROUND(('фонд начисленной заработной пла'!N154/'среднесписочная численность'!N154/12)*1000,1)</f>
        <v>#DIV/0!</v>
      </c>
      <c r="O154" s="42" t="e">
        <f t="shared" si="128"/>
        <v>#DIV/0!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" hidden="1" customHeight="1">
      <c r="A155" s="44" t="str">
        <f>'фонд начисленной заработной пла'!A155</f>
        <v>(наименование муниципального образования)</v>
      </c>
      <c r="B155" s="41" t="e">
        <f>ROUND(('фонд начисленной заработной пла'!B155/'среднесписочная численность'!B155/12)*1000,1)</f>
        <v>#DIV/0!</v>
      </c>
      <c r="C155" s="41" t="e">
        <f>ROUND(('фонд начисленной заработной пла'!C155/'среднесписочная численность'!C155/12)*1000,1)</f>
        <v>#DIV/0!</v>
      </c>
      <c r="D155" s="42" t="e">
        <f t="shared" si="123"/>
        <v>#DIV/0!</v>
      </c>
      <c r="E155" s="41" t="e">
        <f>ROUND(('фонд начисленной заработной пла'!E155/'среднесписочная численность'!E155/3)*1000,1)</f>
        <v>#DIV/0!</v>
      </c>
      <c r="F155" s="41" t="e">
        <f>ROUND(('фонд начисленной заработной пла'!F155/'среднесписочная численность'!F155/3)*1000,1)</f>
        <v>#DIV/0!</v>
      </c>
      <c r="G155" s="42" t="e">
        <f t="shared" si="124"/>
        <v>#DIV/0!</v>
      </c>
      <c r="H155" s="41" t="e">
        <f>ROUND(('фонд начисленной заработной пла'!H155/'среднесписочная численность'!H155/12)*1000,1)</f>
        <v>#DIV/0!</v>
      </c>
      <c r="I155" s="42" t="e">
        <f t="shared" si="125"/>
        <v>#DIV/0!</v>
      </c>
      <c r="J155" s="41" t="e">
        <f>ROUND(('фонд начисленной заработной пла'!J155/'среднесписочная численность'!J155/12)*1000,1)</f>
        <v>#DIV/0!</v>
      </c>
      <c r="K155" s="42" t="e">
        <f t="shared" si="126"/>
        <v>#DIV/0!</v>
      </c>
      <c r="L155" s="41" t="e">
        <f>ROUND(('фонд начисленной заработной пла'!L155/'среднесписочная численность'!L155/12)*1000,1)</f>
        <v>#DIV/0!</v>
      </c>
      <c r="M155" s="42" t="e">
        <f t="shared" si="127"/>
        <v>#DIV/0!</v>
      </c>
      <c r="N155" s="41" t="e">
        <f>ROUND(('фонд начисленной заработной пла'!N155/'среднесписочная численность'!N155/12)*1000,1)</f>
        <v>#DIV/0!</v>
      </c>
      <c r="O155" s="42" t="e">
        <f t="shared" si="128"/>
        <v>#DIV/0!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" hidden="1" customHeight="1">
      <c r="A156" s="44" t="str">
        <f>'фонд начисленной заработной пла'!A156</f>
        <v>(наименование муниципального образования)</v>
      </c>
      <c r="B156" s="41" t="e">
        <f>ROUND(('фонд начисленной заработной пла'!B156/'среднесписочная численность'!B156/12)*1000,1)</f>
        <v>#DIV/0!</v>
      </c>
      <c r="C156" s="41" t="e">
        <f>ROUND(('фонд начисленной заработной пла'!C156/'среднесписочная численность'!C156/12)*1000,1)</f>
        <v>#DIV/0!</v>
      </c>
      <c r="D156" s="42" t="e">
        <f t="shared" si="123"/>
        <v>#DIV/0!</v>
      </c>
      <c r="E156" s="41" t="e">
        <f>ROUND(('фонд начисленной заработной пла'!E156/'среднесписочная численность'!E156/3)*1000,1)</f>
        <v>#DIV/0!</v>
      </c>
      <c r="F156" s="41" t="e">
        <f>ROUND(('фонд начисленной заработной пла'!F156/'среднесписочная численность'!F156/3)*1000,1)</f>
        <v>#DIV/0!</v>
      </c>
      <c r="G156" s="42" t="e">
        <f t="shared" si="124"/>
        <v>#DIV/0!</v>
      </c>
      <c r="H156" s="41" t="e">
        <f>ROUND(('фонд начисленной заработной пла'!H156/'среднесписочная численность'!H156/12)*1000,1)</f>
        <v>#DIV/0!</v>
      </c>
      <c r="I156" s="42" t="e">
        <f t="shared" si="125"/>
        <v>#DIV/0!</v>
      </c>
      <c r="J156" s="41" t="e">
        <f>ROUND(('фонд начисленной заработной пла'!J156/'среднесписочная численность'!J156/12)*1000,1)</f>
        <v>#DIV/0!</v>
      </c>
      <c r="K156" s="42" t="e">
        <f t="shared" si="126"/>
        <v>#DIV/0!</v>
      </c>
      <c r="L156" s="41" t="e">
        <f>ROUND(('фонд начисленной заработной пла'!L156/'среднесписочная численность'!L156/12)*1000,1)</f>
        <v>#DIV/0!</v>
      </c>
      <c r="M156" s="42" t="e">
        <f t="shared" si="127"/>
        <v>#DIV/0!</v>
      </c>
      <c r="N156" s="41" t="e">
        <f>ROUND(('фонд начисленной заработной пла'!N156/'среднесписочная численность'!N156/12)*1000,1)</f>
        <v>#DIV/0!</v>
      </c>
      <c r="O156" s="42" t="e">
        <f t="shared" si="128"/>
        <v>#DIV/0!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" hidden="1" customHeight="1">
      <c r="A157" s="44" t="str">
        <f>'фонд начисленной заработной пла'!A157</f>
        <v>(наименование муниципального образования)</v>
      </c>
      <c r="B157" s="41" t="e">
        <f>ROUND(('фонд начисленной заработной пла'!B157/'среднесписочная численность'!B157/12)*1000,1)</f>
        <v>#DIV/0!</v>
      </c>
      <c r="C157" s="41" t="e">
        <f>ROUND(('фонд начисленной заработной пла'!C157/'среднесписочная численность'!C157/12)*1000,1)</f>
        <v>#DIV/0!</v>
      </c>
      <c r="D157" s="42" t="e">
        <f t="shared" si="123"/>
        <v>#DIV/0!</v>
      </c>
      <c r="E157" s="41" t="e">
        <f>ROUND(('фонд начисленной заработной пла'!E157/'среднесписочная численность'!E157/3)*1000,1)</f>
        <v>#DIV/0!</v>
      </c>
      <c r="F157" s="41" t="e">
        <f>ROUND(('фонд начисленной заработной пла'!F157/'среднесписочная численность'!F157/3)*1000,1)</f>
        <v>#DIV/0!</v>
      </c>
      <c r="G157" s="42" t="e">
        <f t="shared" si="124"/>
        <v>#DIV/0!</v>
      </c>
      <c r="H157" s="41" t="e">
        <f>ROUND(('фонд начисленной заработной пла'!H157/'среднесписочная численность'!H157/12)*1000,1)</f>
        <v>#DIV/0!</v>
      </c>
      <c r="I157" s="42" t="e">
        <f t="shared" si="125"/>
        <v>#DIV/0!</v>
      </c>
      <c r="J157" s="41" t="e">
        <f>ROUND(('фонд начисленной заработной пла'!J157/'среднесписочная численность'!J157/12)*1000,1)</f>
        <v>#DIV/0!</v>
      </c>
      <c r="K157" s="42" t="e">
        <f t="shared" si="126"/>
        <v>#DIV/0!</v>
      </c>
      <c r="L157" s="41" t="e">
        <f>ROUND(('фонд начисленной заработной пла'!L157/'среднесписочная численность'!L157/12)*1000,1)</f>
        <v>#DIV/0!</v>
      </c>
      <c r="M157" s="42" t="e">
        <f t="shared" si="127"/>
        <v>#DIV/0!</v>
      </c>
      <c r="N157" s="41" t="e">
        <f>ROUND(('фонд начисленной заработной пла'!N157/'среднесписочная численность'!N157/12)*1000,1)</f>
        <v>#DIV/0!</v>
      </c>
      <c r="O157" s="42" t="e">
        <f t="shared" si="128"/>
        <v>#DIV/0!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" hidden="1" customHeight="1">
      <c r="A158" s="44" t="str">
        <f>'фонд начисленной заработной пла'!A158</f>
        <v>(наименование муниципального образования)</v>
      </c>
      <c r="B158" s="41" t="e">
        <f>ROUND(('фонд начисленной заработной пла'!B158/'среднесписочная численность'!B158/12)*1000,1)</f>
        <v>#DIV/0!</v>
      </c>
      <c r="C158" s="41" t="e">
        <f>ROUND(('фонд начисленной заработной пла'!C158/'среднесписочная численность'!C158/12)*1000,1)</f>
        <v>#DIV/0!</v>
      </c>
      <c r="D158" s="42" t="e">
        <f t="shared" si="123"/>
        <v>#DIV/0!</v>
      </c>
      <c r="E158" s="41" t="e">
        <f>ROUND(('фонд начисленной заработной пла'!E158/'среднесписочная численность'!E158/3)*1000,1)</f>
        <v>#DIV/0!</v>
      </c>
      <c r="F158" s="41" t="e">
        <f>ROUND(('фонд начисленной заработной пла'!F158/'среднесписочная численность'!F158/3)*1000,1)</f>
        <v>#DIV/0!</v>
      </c>
      <c r="G158" s="42" t="e">
        <f t="shared" si="124"/>
        <v>#DIV/0!</v>
      </c>
      <c r="H158" s="41" t="e">
        <f>ROUND(('фонд начисленной заработной пла'!H158/'среднесписочная численность'!H158/12)*1000,1)</f>
        <v>#DIV/0!</v>
      </c>
      <c r="I158" s="42" t="e">
        <f t="shared" si="125"/>
        <v>#DIV/0!</v>
      </c>
      <c r="J158" s="41" t="e">
        <f>ROUND(('фонд начисленной заработной пла'!J158/'среднесписочная численность'!J158/12)*1000,1)</f>
        <v>#DIV/0!</v>
      </c>
      <c r="K158" s="42" t="e">
        <f t="shared" si="126"/>
        <v>#DIV/0!</v>
      </c>
      <c r="L158" s="41" t="e">
        <f>ROUND(('фонд начисленной заработной пла'!L158/'среднесписочная численность'!L158/12)*1000,1)</f>
        <v>#DIV/0!</v>
      </c>
      <c r="M158" s="42" t="e">
        <f t="shared" si="127"/>
        <v>#DIV/0!</v>
      </c>
      <c r="N158" s="41" t="e">
        <f>ROUND(('фонд начисленной заработной пла'!N158/'среднесписочная численность'!N158/12)*1000,1)</f>
        <v>#DIV/0!</v>
      </c>
      <c r="O158" s="42" t="e">
        <f t="shared" si="128"/>
        <v>#DIV/0!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" hidden="1" customHeight="1">
      <c r="A159" s="44" t="str">
        <f>'фонд начисленной заработной пла'!A159</f>
        <v>(наименование муниципального образования)</v>
      </c>
      <c r="B159" s="41" t="e">
        <f>ROUND(('фонд начисленной заработной пла'!B159/'среднесписочная численность'!B159/12)*1000,1)</f>
        <v>#DIV/0!</v>
      </c>
      <c r="C159" s="41" t="e">
        <f>ROUND(('фонд начисленной заработной пла'!C159/'среднесписочная численность'!C159/12)*1000,1)</f>
        <v>#DIV/0!</v>
      </c>
      <c r="D159" s="42" t="e">
        <f t="shared" si="123"/>
        <v>#DIV/0!</v>
      </c>
      <c r="E159" s="41" t="e">
        <f>ROUND(('фонд начисленной заработной пла'!E159/'среднесписочная численность'!E159/3)*1000,1)</f>
        <v>#DIV/0!</v>
      </c>
      <c r="F159" s="41" t="e">
        <f>ROUND(('фонд начисленной заработной пла'!F159/'среднесписочная численность'!F159/3)*1000,1)</f>
        <v>#DIV/0!</v>
      </c>
      <c r="G159" s="42" t="e">
        <f t="shared" si="124"/>
        <v>#DIV/0!</v>
      </c>
      <c r="H159" s="41" t="e">
        <f>ROUND(('фонд начисленной заработной пла'!H159/'среднесписочная численность'!H159/12)*1000,1)</f>
        <v>#DIV/0!</v>
      </c>
      <c r="I159" s="42" t="e">
        <f t="shared" si="125"/>
        <v>#DIV/0!</v>
      </c>
      <c r="J159" s="41" t="e">
        <f>ROUND(('фонд начисленной заработной пла'!J159/'среднесписочная численность'!J159/12)*1000,1)</f>
        <v>#DIV/0!</v>
      </c>
      <c r="K159" s="42" t="e">
        <f t="shared" si="126"/>
        <v>#DIV/0!</v>
      </c>
      <c r="L159" s="41" t="e">
        <f>ROUND(('фонд начисленной заработной пла'!L159/'среднесписочная численность'!L159/12)*1000,1)</f>
        <v>#DIV/0!</v>
      </c>
      <c r="M159" s="42" t="e">
        <f t="shared" si="127"/>
        <v>#DIV/0!</v>
      </c>
      <c r="N159" s="41" t="e">
        <f>ROUND(('фонд начисленной заработной пла'!N159/'среднесписочная численность'!N159/12)*1000,1)</f>
        <v>#DIV/0!</v>
      </c>
      <c r="O159" s="42" t="e">
        <f t="shared" si="128"/>
        <v>#DIV/0!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" hidden="1" customHeight="1">
      <c r="A160" s="44" t="str">
        <f>'фонд начисленной заработной пла'!A160</f>
        <v>(наименование муниципального образования)</v>
      </c>
      <c r="B160" s="41" t="e">
        <f>ROUND(('фонд начисленной заработной пла'!B160/'среднесписочная численность'!B160/12)*1000,1)</f>
        <v>#DIV/0!</v>
      </c>
      <c r="C160" s="41" t="e">
        <f>ROUND(('фонд начисленной заработной пла'!C160/'среднесписочная численность'!C160/12)*1000,1)</f>
        <v>#DIV/0!</v>
      </c>
      <c r="D160" s="42" t="e">
        <f t="shared" si="123"/>
        <v>#DIV/0!</v>
      </c>
      <c r="E160" s="41" t="e">
        <f>ROUND(('фонд начисленной заработной пла'!E160/'среднесписочная численность'!E160/3)*1000,1)</f>
        <v>#DIV/0!</v>
      </c>
      <c r="F160" s="41" t="e">
        <f>ROUND(('фонд начисленной заработной пла'!F160/'среднесписочная численность'!F160/3)*1000,1)</f>
        <v>#DIV/0!</v>
      </c>
      <c r="G160" s="42" t="e">
        <f t="shared" si="124"/>
        <v>#DIV/0!</v>
      </c>
      <c r="H160" s="41" t="e">
        <f>ROUND(('фонд начисленной заработной пла'!H160/'среднесписочная численность'!H160/12)*1000,1)</f>
        <v>#DIV/0!</v>
      </c>
      <c r="I160" s="42" t="e">
        <f t="shared" si="125"/>
        <v>#DIV/0!</v>
      </c>
      <c r="J160" s="41" t="e">
        <f>ROUND(('фонд начисленной заработной пла'!J160/'среднесписочная численность'!J160/12)*1000,1)</f>
        <v>#DIV/0!</v>
      </c>
      <c r="K160" s="42" t="e">
        <f t="shared" si="126"/>
        <v>#DIV/0!</v>
      </c>
      <c r="L160" s="41" t="e">
        <f>ROUND(('фонд начисленной заработной пла'!L160/'среднесписочная численность'!L160/12)*1000,1)</f>
        <v>#DIV/0!</v>
      </c>
      <c r="M160" s="42" t="e">
        <f t="shared" si="127"/>
        <v>#DIV/0!</v>
      </c>
      <c r="N160" s="41" t="e">
        <f>ROUND(('фонд начисленной заработной пла'!N160/'среднесписочная численность'!N160/12)*1000,1)</f>
        <v>#DIV/0!</v>
      </c>
      <c r="O160" s="42" t="e">
        <f t="shared" si="128"/>
        <v>#DIV/0!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" hidden="1" customHeight="1">
      <c r="A161" s="44" t="str">
        <f>'фонд начисленной заработной пла'!A161</f>
        <v>(наименование муниципального образования)</v>
      </c>
      <c r="B161" s="41" t="e">
        <f>ROUND(('фонд начисленной заработной пла'!B161/'среднесписочная численность'!B161/12)*1000,1)</f>
        <v>#DIV/0!</v>
      </c>
      <c r="C161" s="41" t="e">
        <f>ROUND(('фонд начисленной заработной пла'!C161/'среднесписочная численность'!C161/12)*1000,1)</f>
        <v>#DIV/0!</v>
      </c>
      <c r="D161" s="42" t="e">
        <f t="shared" si="123"/>
        <v>#DIV/0!</v>
      </c>
      <c r="E161" s="41" t="e">
        <f>ROUND(('фонд начисленной заработной пла'!E161/'среднесписочная численность'!E161/3)*1000,1)</f>
        <v>#DIV/0!</v>
      </c>
      <c r="F161" s="41" t="e">
        <f>ROUND(('фонд начисленной заработной пла'!F161/'среднесписочная численность'!F161/3)*1000,1)</f>
        <v>#DIV/0!</v>
      </c>
      <c r="G161" s="42" t="e">
        <f t="shared" si="124"/>
        <v>#DIV/0!</v>
      </c>
      <c r="H161" s="41" t="e">
        <f>ROUND(('фонд начисленной заработной пла'!H161/'среднесписочная численность'!H161/12)*1000,1)</f>
        <v>#DIV/0!</v>
      </c>
      <c r="I161" s="42" t="e">
        <f t="shared" si="125"/>
        <v>#DIV/0!</v>
      </c>
      <c r="J161" s="41" t="e">
        <f>ROUND(('фонд начисленной заработной пла'!J161/'среднесписочная численность'!J161/12)*1000,1)</f>
        <v>#DIV/0!</v>
      </c>
      <c r="K161" s="42" t="e">
        <f t="shared" si="126"/>
        <v>#DIV/0!</v>
      </c>
      <c r="L161" s="41" t="e">
        <f>ROUND(('фонд начисленной заработной пла'!L161/'среднесписочная численность'!L161/12)*1000,1)</f>
        <v>#DIV/0!</v>
      </c>
      <c r="M161" s="42" t="e">
        <f t="shared" si="127"/>
        <v>#DIV/0!</v>
      </c>
      <c r="N161" s="41" t="e">
        <f>ROUND(('фонд начисленной заработной пла'!N161/'среднесписочная численность'!N161/12)*1000,1)</f>
        <v>#DIV/0!</v>
      </c>
      <c r="O161" s="42" t="e">
        <f t="shared" si="128"/>
        <v>#DIV/0!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" hidden="1" customHeight="1">
      <c r="A162" s="44" t="str">
        <f>'фонд начисленной заработной пла'!A162</f>
        <v>(наименование муниципального образования)</v>
      </c>
      <c r="B162" s="41" t="e">
        <f>ROUND(('фонд начисленной заработной пла'!B162/'среднесписочная численность'!B162/12)*1000,1)</f>
        <v>#DIV/0!</v>
      </c>
      <c r="C162" s="41" t="e">
        <f>ROUND(('фонд начисленной заработной пла'!C162/'среднесписочная численность'!C162/12)*1000,1)</f>
        <v>#DIV/0!</v>
      </c>
      <c r="D162" s="42" t="e">
        <f t="shared" si="123"/>
        <v>#DIV/0!</v>
      </c>
      <c r="E162" s="41" t="e">
        <f>ROUND(('фонд начисленной заработной пла'!E162/'среднесписочная численность'!E162/3)*1000,1)</f>
        <v>#DIV/0!</v>
      </c>
      <c r="F162" s="41" t="e">
        <f>ROUND(('фонд начисленной заработной пла'!F162/'среднесписочная численность'!F162/3)*1000,1)</f>
        <v>#DIV/0!</v>
      </c>
      <c r="G162" s="42" t="e">
        <f t="shared" si="124"/>
        <v>#DIV/0!</v>
      </c>
      <c r="H162" s="41" t="e">
        <f>ROUND(('фонд начисленной заработной пла'!H162/'среднесписочная численность'!H162/12)*1000,1)</f>
        <v>#DIV/0!</v>
      </c>
      <c r="I162" s="42" t="e">
        <f t="shared" si="125"/>
        <v>#DIV/0!</v>
      </c>
      <c r="J162" s="41" t="e">
        <f>ROUND(('фонд начисленной заработной пла'!J162/'среднесписочная численность'!J162/12)*1000,1)</f>
        <v>#DIV/0!</v>
      </c>
      <c r="K162" s="42" t="e">
        <f t="shared" si="126"/>
        <v>#DIV/0!</v>
      </c>
      <c r="L162" s="41" t="e">
        <f>ROUND(('фонд начисленной заработной пла'!L162/'среднесписочная численность'!L162/12)*1000,1)</f>
        <v>#DIV/0!</v>
      </c>
      <c r="M162" s="42" t="e">
        <f t="shared" si="127"/>
        <v>#DIV/0!</v>
      </c>
      <c r="N162" s="41" t="e">
        <f>ROUND(('фонд начисленной заработной пла'!N162/'среднесписочная численность'!N162/12)*1000,1)</f>
        <v>#DIV/0!</v>
      </c>
      <c r="O162" s="42" t="e">
        <f t="shared" si="128"/>
        <v>#DIV/0!</v>
      </c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" hidden="1" customHeight="1">
      <c r="A163" s="44" t="str">
        <f>'фонд начисленной заработной пла'!A163</f>
        <v>Начальник отдела экономического развития</v>
      </c>
      <c r="B163" s="41" t="e">
        <f>ROUND(('фонд начисленной заработной пла'!B163/'среднесписочная численность'!B163/12)*1000,1)</f>
        <v>#DIV/0!</v>
      </c>
      <c r="C163" s="41" t="e">
        <f>ROUND(('фонд начисленной заработной пла'!C163/'среднесписочная численность'!C163/12)*1000,1)</f>
        <v>#DIV/0!</v>
      </c>
      <c r="D163" s="42" t="e">
        <f t="shared" si="123"/>
        <v>#DIV/0!</v>
      </c>
      <c r="E163" s="41" t="e">
        <f>ROUND(('фонд начисленной заработной пла'!E163/'среднесписочная численность'!E163/3)*1000,1)</f>
        <v>#DIV/0!</v>
      </c>
      <c r="F163" s="41" t="e">
        <f>ROUND(('фонд начисленной заработной пла'!F163/'среднесписочная численность'!F163/3)*1000,1)</f>
        <v>#DIV/0!</v>
      </c>
      <c r="G163" s="42" t="e">
        <f t="shared" si="124"/>
        <v>#DIV/0!</v>
      </c>
      <c r="H163" s="41" t="e">
        <f>ROUND(('фонд начисленной заработной пла'!H163/'среднесписочная численность'!H163/12)*1000,1)</f>
        <v>#VALUE!</v>
      </c>
      <c r="I163" s="42" t="e">
        <f t="shared" si="125"/>
        <v>#VALUE!</v>
      </c>
      <c r="J163" s="41" t="e">
        <f>ROUND(('фонд начисленной заработной пла'!J163/'среднесписочная численность'!J163/12)*1000,1)</f>
        <v>#DIV/0!</v>
      </c>
      <c r="K163" s="42" t="e">
        <f t="shared" si="126"/>
        <v>#DIV/0!</v>
      </c>
      <c r="L163" s="41" t="e">
        <f>ROUND(('фонд начисленной заработной пла'!L163/'среднесписочная численность'!L163/12)*1000,1)</f>
        <v>#DIV/0!</v>
      </c>
      <c r="M163" s="42" t="e">
        <f t="shared" si="127"/>
        <v>#DIV/0!</v>
      </c>
      <c r="N163" s="41" t="e">
        <f>ROUND(('фонд начисленной заработной пла'!N163/'среднесписочная численность'!N163/12)*1000,1)</f>
        <v>#DIV/0!</v>
      </c>
      <c r="O163" s="42" t="e">
        <f t="shared" si="128"/>
        <v>#DIV/0!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30.75" customHeight="1">
      <c r="A164" s="44" t="s">
        <v>112</v>
      </c>
      <c r="B164" s="41"/>
      <c r="C164" s="41"/>
      <c r="D164" s="42"/>
      <c r="E164" s="41"/>
      <c r="F164" s="41"/>
      <c r="G164" s="103" t="s">
        <v>113</v>
      </c>
      <c r="H164" s="92"/>
      <c r="I164" s="92"/>
      <c r="J164" s="92"/>
      <c r="K164" s="42"/>
      <c r="L164" s="41"/>
      <c r="M164" s="42"/>
      <c r="N164" s="41"/>
      <c r="O164" s="4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45" customHeight="1">
      <c r="A165" s="95"/>
      <c r="B165" s="95"/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  <c r="O165" s="6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28.5" customHeight="1">
      <c r="A166" s="95"/>
      <c r="B166" s="95"/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4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</sheetData>
  <sheetProtection formatCells="0" formatColumns="0" formatRows="0" insertColumns="0" insertRows="0" insertHyperlinks="0" deleteColumns="0" deleteRows="0" selectLockedCells="1" sort="0" autoFilter="0" pivotTables="0"/>
  <mergeCells count="13">
    <mergeCell ref="C4:G4"/>
    <mergeCell ref="A165:N166"/>
    <mergeCell ref="N6:O6"/>
    <mergeCell ref="L1:M1"/>
    <mergeCell ref="A6:A7"/>
    <mergeCell ref="C6:D6"/>
    <mergeCell ref="F6:G6"/>
    <mergeCell ref="H6:I6"/>
    <mergeCell ref="J6:K6"/>
    <mergeCell ref="L6:M6"/>
    <mergeCell ref="A2:N2"/>
    <mergeCell ref="A3:N3"/>
    <mergeCell ref="G164:J164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orientation="landscape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H140:H147 J140:J147 D134 G134:O134" unlockedFormula="1"/>
    <ignoredError sqref="C135:D135 G135:O135" evalError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B1"/>
  <sheetViews>
    <sheetView workbookViewId="0">
      <selection activeCell="F21" sqref="F21"/>
    </sheetView>
  </sheetViews>
  <sheetFormatPr defaultRowHeight="15"/>
  <sheetData>
    <row r="1" spans="2:2">
      <c r="B1" s="5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помощь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2020-07-17T06:10:24Z</dcterms:modified>
</cp:coreProperties>
</file>